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6335" windowHeight="10830"/>
  </bookViews>
  <sheets>
    <sheet name="Belegliste" sheetId="10" r:id="rId1"/>
    <sheet name="Hilfstabelle" sheetId="12" r:id="rId2"/>
  </sheets>
  <definedNames>
    <definedName name="_xlnm._FilterDatabase" localSheetId="0" hidden="1">Belegliste!$A$11:$G$356</definedName>
    <definedName name="Ausgabenart">Hilfstabelle!$A$2:$A$4</definedName>
    <definedName name="_xlnm.Print_Area" localSheetId="0">Belegliste!$A$1:$I$356</definedName>
  </definedNames>
  <calcPr calcId="145621" calcOnSave="0"/>
</workbook>
</file>

<file path=xl/calcChain.xml><?xml version="1.0" encoding="utf-8"?>
<calcChain xmlns="http://schemas.openxmlformats.org/spreadsheetml/2006/main">
  <c r="I9" i="10" l="1"/>
  <c r="D5" i="12"/>
  <c r="E14" i="12"/>
  <c r="J14" i="12"/>
  <c r="K14" i="12" s="1"/>
  <c r="E22" i="12"/>
  <c r="F22" i="12" s="1"/>
  <c r="J22" i="12"/>
  <c r="K22" i="12" s="1"/>
  <c r="E30" i="12"/>
  <c r="J30" i="12"/>
  <c r="E38" i="12"/>
  <c r="F38" i="12" s="1"/>
  <c r="J38" i="12"/>
  <c r="K38" i="12" s="1"/>
  <c r="E46" i="12"/>
  <c r="F46" i="12" s="1"/>
  <c r="J46" i="12"/>
  <c r="K46" i="12" s="1"/>
  <c r="G9" i="10"/>
  <c r="J45" i="12"/>
  <c r="K45" i="12" s="1"/>
  <c r="J44" i="12"/>
  <c r="E45" i="12"/>
  <c r="F45" i="12" s="1"/>
  <c r="E44" i="12"/>
  <c r="F44" i="12" s="1"/>
  <c r="J37" i="12"/>
  <c r="K37" i="12" s="1"/>
  <c r="J36" i="12"/>
  <c r="E36" i="12"/>
  <c r="E37" i="12"/>
  <c r="F37" i="12" s="1"/>
  <c r="J29" i="12"/>
  <c r="K29" i="12" s="1"/>
  <c r="J28" i="12"/>
  <c r="K28" i="12" s="1"/>
  <c r="E29" i="12"/>
  <c r="F29" i="12" s="1"/>
  <c r="E28" i="12"/>
  <c r="J21" i="12"/>
  <c r="K21" i="12" s="1"/>
  <c r="J20" i="12"/>
  <c r="K20" i="12" s="1"/>
  <c r="E21" i="12"/>
  <c r="F21" i="12" s="1"/>
  <c r="E20" i="12"/>
  <c r="F20" i="12" s="1"/>
  <c r="J13" i="12"/>
  <c r="K13" i="12" s="1"/>
  <c r="J12" i="12"/>
  <c r="E13" i="12"/>
  <c r="F13" i="12" s="1"/>
  <c r="E12" i="12"/>
  <c r="K44" i="12"/>
  <c r="I48" i="12"/>
  <c r="D48" i="12"/>
  <c r="I40" i="12"/>
  <c r="F36" i="12"/>
  <c r="D40" i="12"/>
  <c r="K30" i="12"/>
  <c r="I32" i="12"/>
  <c r="F30" i="12"/>
  <c r="D32" i="12"/>
  <c r="I24" i="12"/>
  <c r="D24" i="12"/>
  <c r="I16" i="12"/>
  <c r="D16" i="12"/>
  <c r="D3" i="12"/>
  <c r="D4" i="12"/>
  <c r="D7" i="12"/>
  <c r="E3" i="12" l="1"/>
  <c r="F40" i="12"/>
  <c r="E5" i="12"/>
  <c r="F5" i="12" s="1"/>
  <c r="F24" i="12"/>
  <c r="K32" i="12"/>
  <c r="F48" i="12"/>
  <c r="F12" i="12"/>
  <c r="J24" i="12"/>
  <c r="K24" i="12"/>
  <c r="J16" i="12"/>
  <c r="E32" i="12"/>
  <c r="J40" i="12"/>
  <c r="F3" i="12"/>
  <c r="K48" i="12"/>
  <c r="K12" i="12"/>
  <c r="K16" i="12" s="1"/>
  <c r="F28" i="12"/>
  <c r="F32" i="12" s="1"/>
  <c r="K36" i="12"/>
  <c r="K40" i="12" s="1"/>
  <c r="E4" i="12"/>
  <c r="F4" i="12" s="1"/>
  <c r="E16" i="12"/>
  <c r="E24" i="12"/>
  <c r="J32" i="12"/>
  <c r="E40" i="12"/>
  <c r="E48" i="12"/>
  <c r="J48" i="12"/>
  <c r="F14" i="12"/>
  <c r="F16" i="12" s="1"/>
  <c r="F7" i="12" l="1"/>
  <c r="E7" i="12"/>
</calcChain>
</file>

<file path=xl/sharedStrings.xml><?xml version="1.0" encoding="utf-8"?>
<sst xmlns="http://schemas.openxmlformats.org/spreadsheetml/2006/main" count="194" uniqueCount="42">
  <si>
    <t>Art der Ausgaben</t>
  </si>
  <si>
    <t>Empfänger</t>
  </si>
  <si>
    <t>Zahlungsgrund</t>
  </si>
  <si>
    <t>Datum der Zahlung</t>
  </si>
  <si>
    <t>Honorare</t>
  </si>
  <si>
    <t>Sachausgaben</t>
  </si>
  <si>
    <t>Deutscher Museumsbund e.V.</t>
  </si>
  <si>
    <t>Aufwandsentschädigungen</t>
  </si>
  <si>
    <t>Beleg - Nummer</t>
  </si>
  <si>
    <t>Angaben:</t>
  </si>
  <si>
    <t>Bitte ausfüllen !!!</t>
  </si>
  <si>
    <t>Zahlbetrag in EUR</t>
  </si>
  <si>
    <t>00.00.2018</t>
  </si>
  <si>
    <t>Datum der Erstellung:</t>
  </si>
  <si>
    <t>Belegliste des Gesamtprojektes</t>
  </si>
  <si>
    <t>Teilprojekt - Nummer</t>
  </si>
  <si>
    <t>Vom EZE auszufüllen</t>
  </si>
  <si>
    <t>Summen</t>
  </si>
  <si>
    <t>Anerkannte Mittel in EUR</t>
  </si>
  <si>
    <t xml:space="preserve"> Zahlbetrag</t>
  </si>
  <si>
    <t>Aner-kannt</t>
  </si>
  <si>
    <t>Ort, Datum                               Unterschrift</t>
  </si>
  <si>
    <r>
      <t xml:space="preserve">Bitte den Zahlungsgrund </t>
    </r>
    <r>
      <rPr>
        <b/>
        <sz val="10"/>
        <color rgb="FFFF0000"/>
        <rFont val="Verdana"/>
        <family val="2"/>
      </rPr>
      <t>detailliert</t>
    </r>
    <r>
      <rPr>
        <sz val="10"/>
        <color rgb="FFFF0000"/>
        <rFont val="Verdana"/>
        <family val="2"/>
      </rPr>
      <t xml:space="preserve"> benennen! Die Art der Ausgaben und die Nummer des Teilprojektes auswählen! Der Stundensatz für Honorar ist als Bruttobetrag angegeben, d.h. Mehrwertsteuer ist in diesem enthalten. Reisekosten sind inkludiert. Vor- und Nachbereitungszeiten können nicht separat abgegolten werden und sind im Honorar inbegriffen!!! Der Aufwand für die Koordination der Bündnisse und Administration des Projektes wird über die Verwaltungspauschale gewürdigt.</t>
    </r>
  </si>
  <si>
    <r>
      <t>Gesamtprojekt - Übersicht</t>
    </r>
    <r>
      <rPr>
        <b/>
        <sz val="9"/>
        <rFont val="Verdana"/>
        <family val="2"/>
      </rPr>
      <t xml:space="preserve"> (wird berechnet)</t>
    </r>
  </si>
  <si>
    <t>Ausgabenstruktur Kumasta - Belegliste (IST)</t>
  </si>
  <si>
    <t>Summe bewilligt</t>
  </si>
  <si>
    <t xml:space="preserve">Summe belegt </t>
  </si>
  <si>
    <t>verbleibende Projektmittel</t>
  </si>
  <si>
    <t>Investitionen</t>
  </si>
  <si>
    <t>-</t>
  </si>
  <si>
    <t>Summe</t>
  </si>
  <si>
    <t>Teilprojekt-Nr:</t>
  </si>
  <si>
    <t>Format:</t>
  </si>
  <si>
    <t>1 oder 2</t>
  </si>
  <si>
    <t>Letztzuwendungsempfänger:</t>
  </si>
  <si>
    <t>Bsp: Ehrenamtliche Kraft zur Begleitung am 00.00.2018  /3h * 5,00 EUR</t>
  </si>
  <si>
    <t>Bsp: FK Weiterbildung von Ehrenamtlichen 2h * 25,00 EUR</t>
  </si>
  <si>
    <t>Bsp: Bewirtung KiJu am</t>
  </si>
  <si>
    <t>Bsp: Leihgebühr Fotoapparate; Zeitraum von - bis</t>
  </si>
  <si>
    <t>Bearbeitungsstand DMB: 13.09.2018</t>
  </si>
  <si>
    <t>Förderkennzeichen:</t>
  </si>
  <si>
    <t>6000 0000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</si>
</sst>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#.00"/>
    <numFmt numFmtId="165" formatCode="#,##0.00\ &quot;€&quot;"/>
  </numFmts>
  <fonts count="19" x14ac:knownFonts="1">
    <font>
      <sz val="10"/>
      <name val="Arial"/>
      <charset val="1"/>
    </font>
    <font>
      <b/>
      <sz val="10"/>
      <name val="Verdana"/>
      <family val="2"/>
    </font>
    <font>
      <b/>
      <sz val="10"/>
      <color rgb="FFC00000"/>
      <name val="Verdana"/>
      <family val="2"/>
    </font>
    <font>
      <b/>
      <sz val="15"/>
      <color rgb="FF333333"/>
      <name val="Verdana"/>
      <family val="2"/>
    </font>
    <font>
      <sz val="10"/>
      <name val="Verdana"/>
      <family val="2"/>
    </font>
    <font>
      <sz val="12"/>
      <name val="Verdana"/>
      <family val="2"/>
    </font>
    <font>
      <sz val="8"/>
      <name val="Arial"/>
      <family val="2"/>
    </font>
    <font>
      <sz val="10"/>
      <color rgb="FFFF000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sz val="10"/>
      <color rgb="FF333333"/>
      <name val="Verdana"/>
      <family val="2"/>
    </font>
    <font>
      <b/>
      <sz val="10"/>
      <color rgb="FFFF0000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rgb="FFFF0000"/>
      <name val="Arial"/>
      <family val="2"/>
    </font>
    <font>
      <sz val="12"/>
      <color rgb="FFFF0000"/>
      <name val="Verdana"/>
      <family val="2"/>
    </font>
    <font>
      <sz val="6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93">
    <xf numFmtId="0" fontId="0" fillId="0" borderId="0" xfId="0"/>
    <xf numFmtId="0" fontId="1" fillId="4" borderId="0" xfId="0" applyFont="1" applyFill="1" applyProtection="1"/>
    <xf numFmtId="0" fontId="2" fillId="4" borderId="0" xfId="0" applyFont="1" applyFill="1" applyAlignment="1" applyProtection="1">
      <alignment horizontal="center" vertical="center" wrapText="1"/>
    </xf>
    <xf numFmtId="0" fontId="2" fillId="4" borderId="0" xfId="0" applyFont="1" applyFill="1" applyAlignment="1" applyProtection="1"/>
    <xf numFmtId="0" fontId="2" fillId="4" borderId="0" xfId="0" applyFont="1" applyFill="1" applyProtection="1"/>
    <xf numFmtId="0" fontId="4" fillId="4" borderId="0" xfId="0" applyFont="1" applyFill="1"/>
    <xf numFmtId="0" fontId="4" fillId="0" borderId="0" xfId="0" applyFont="1"/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/>
    <xf numFmtId="0" fontId="4" fillId="4" borderId="2" xfId="0" applyFont="1" applyFill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vertical="center" wrapText="1"/>
    </xf>
    <xf numFmtId="0" fontId="7" fillId="4" borderId="0" xfId="0" applyFont="1" applyFill="1" applyBorder="1" applyAlignment="1" applyProtection="1">
      <alignment vertical="center"/>
    </xf>
    <xf numFmtId="14" fontId="4" fillId="2" borderId="0" xfId="0" applyNumberFormat="1" applyFont="1" applyFill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vertical="center" wrapText="1"/>
    </xf>
    <xf numFmtId="4" fontId="8" fillId="3" borderId="1" xfId="0" applyNumberFormat="1" applyFont="1" applyFill="1" applyBorder="1" applyAlignment="1" applyProtection="1">
      <alignment vertical="center" wrapText="1"/>
    </xf>
    <xf numFmtId="0" fontId="4" fillId="4" borderId="0" xfId="0" applyFont="1" applyFill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4" fillId="0" borderId="1" xfId="0" applyFont="1" applyBorder="1" applyProtection="1"/>
    <xf numFmtId="44" fontId="15" fillId="3" borderId="12" xfId="0" applyNumberFormat="1" applyFont="1" applyFill="1" applyBorder="1" applyAlignment="1" applyProtection="1">
      <alignment vertical="center"/>
    </xf>
    <xf numFmtId="49" fontId="15" fillId="3" borderId="1" xfId="0" applyNumberFormat="1" applyFont="1" applyFill="1" applyBorder="1" applyAlignment="1" applyProtection="1">
      <alignment vertical="center"/>
    </xf>
    <xf numFmtId="49" fontId="15" fillId="3" borderId="12" xfId="0" applyNumberFormat="1" applyFont="1" applyFill="1" applyBorder="1" applyAlignment="1" applyProtection="1">
      <alignment vertical="center"/>
    </xf>
    <xf numFmtId="0" fontId="14" fillId="5" borderId="1" xfId="0" applyFont="1" applyFill="1" applyBorder="1" applyProtection="1"/>
    <xf numFmtId="44" fontId="14" fillId="5" borderId="1" xfId="0" applyNumberFormat="1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/>
    <xf numFmtId="14" fontId="5" fillId="4" borderId="0" xfId="0" applyNumberFormat="1" applyFont="1" applyFill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/>
    <xf numFmtId="0" fontId="12" fillId="2" borderId="9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/>
    <xf numFmtId="0" fontId="5" fillId="2" borderId="10" xfId="0" applyFont="1" applyFill="1" applyBorder="1" applyAlignment="1" applyProtection="1">
      <alignment horizontal="center" vertical="center"/>
    </xf>
    <xf numFmtId="165" fontId="15" fillId="0" borderId="12" xfId="0" applyNumberFormat="1" applyFont="1" applyFill="1" applyBorder="1" applyAlignment="1" applyProtection="1">
      <alignment vertical="center"/>
    </xf>
    <xf numFmtId="0" fontId="6" fillId="0" borderId="0" xfId="0" applyFont="1" applyFill="1" applyBorder="1"/>
    <xf numFmtId="0" fontId="7" fillId="4" borderId="0" xfId="0" applyFont="1" applyFill="1" applyBorder="1"/>
    <xf numFmtId="0" fontId="11" fillId="4" borderId="0" xfId="0" applyFont="1" applyFill="1" applyBorder="1" applyAlignment="1" applyProtection="1">
      <alignment horizontal="center" vertical="center" wrapText="1"/>
    </xf>
    <xf numFmtId="44" fontId="7" fillId="4" borderId="0" xfId="0" applyNumberFormat="1" applyFont="1" applyFill="1" applyBorder="1" applyAlignment="1" applyProtection="1">
      <alignment vertical="center"/>
    </xf>
    <xf numFmtId="0" fontId="7" fillId="4" borderId="0" xfId="0" applyNumberFormat="1" applyFont="1" applyFill="1" applyBorder="1" applyAlignment="1" applyProtection="1">
      <alignment vertical="center"/>
    </xf>
    <xf numFmtId="0" fontId="11" fillId="4" borderId="0" xfId="0" applyFont="1" applyFill="1" applyBorder="1"/>
    <xf numFmtId="0" fontId="17" fillId="4" borderId="0" xfId="0" applyFont="1" applyFill="1" applyBorder="1"/>
    <xf numFmtId="0" fontId="7" fillId="4" borderId="0" xfId="0" applyFont="1" applyFill="1"/>
    <xf numFmtId="0" fontId="17" fillId="4" borderId="0" xfId="0" applyFont="1" applyFill="1" applyBorder="1" applyAlignment="1">
      <alignment horizontal="left"/>
    </xf>
    <xf numFmtId="164" fontId="7" fillId="4" borderId="0" xfId="0" applyNumberFormat="1" applyFont="1" applyFill="1" applyBorder="1" applyAlignment="1" applyProtection="1">
      <alignment vertical="center" wrapText="1"/>
    </xf>
    <xf numFmtId="164" fontId="7" fillId="4" borderId="0" xfId="0" applyNumberFormat="1" applyFont="1" applyFill="1" applyBorder="1" applyAlignment="1" applyProtection="1"/>
    <xf numFmtId="0" fontId="16" fillId="4" borderId="0" xfId="0" applyFont="1" applyFill="1"/>
    <xf numFmtId="0" fontId="12" fillId="0" borderId="8" xfId="0" applyFont="1" applyFill="1" applyBorder="1" applyAlignment="1" applyProtection="1">
      <alignment horizontal="center"/>
    </xf>
    <xf numFmtId="0" fontId="12" fillId="0" borderId="9" xfId="0" applyFont="1" applyFill="1" applyBorder="1" applyAlignment="1" applyProtection="1">
      <alignment horizontal="center"/>
    </xf>
    <xf numFmtId="0" fontId="12" fillId="0" borderId="10" xfId="0" applyFont="1" applyFill="1" applyBorder="1" applyAlignment="1" applyProtection="1">
      <alignment horizontal="center"/>
    </xf>
    <xf numFmtId="0" fontId="6" fillId="4" borderId="0" xfId="0" applyFont="1" applyFill="1"/>
    <xf numFmtId="0" fontId="10" fillId="4" borderId="0" xfId="0" applyFont="1" applyFill="1" applyAlignment="1" applyProtection="1"/>
    <xf numFmtId="0" fontId="4" fillId="4" borderId="0" xfId="0" applyFont="1" applyFill="1" applyProtection="1"/>
    <xf numFmtId="0" fontId="1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164" fontId="1" fillId="4" borderId="3" xfId="0" applyNumberFormat="1" applyFont="1" applyFill="1" applyBorder="1" applyProtection="1"/>
    <xf numFmtId="164" fontId="9" fillId="3" borderId="3" xfId="0" applyNumberFormat="1" applyFont="1" applyFill="1" applyBorder="1" applyProtection="1"/>
    <xf numFmtId="0" fontId="7" fillId="4" borderId="0" xfId="0" applyFont="1" applyFill="1" applyBorder="1" applyAlignment="1" applyProtection="1"/>
    <xf numFmtId="0" fontId="8" fillId="3" borderId="0" xfId="0" applyFont="1" applyFill="1" applyProtection="1"/>
    <xf numFmtId="0" fontId="8" fillId="3" borderId="0" xfId="0" applyFont="1" applyFill="1" applyAlignment="1" applyProtection="1">
      <alignment wrapText="1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Protection="1">
      <protection locked="0"/>
    </xf>
    <xf numFmtId="4" fontId="8" fillId="3" borderId="1" xfId="0" applyNumberFormat="1" applyFont="1" applyFill="1" applyBorder="1" applyProtection="1"/>
    <xf numFmtId="0" fontId="1" fillId="4" borderId="4" xfId="0" applyFont="1" applyFill="1" applyBorder="1" applyProtection="1">
      <protection locked="0"/>
    </xf>
    <xf numFmtId="14" fontId="18" fillId="4" borderId="0" xfId="0" applyNumberFormat="1" applyFont="1" applyFill="1" applyAlignment="1" applyProtection="1">
      <alignment horizontal="right"/>
    </xf>
    <xf numFmtId="0" fontId="18" fillId="4" borderId="0" xfId="0" applyFont="1" applyFill="1" applyAlignment="1" applyProtection="1">
      <alignment horizontal="right" vertical="top" wrapText="1"/>
    </xf>
    <xf numFmtId="0" fontId="1" fillId="4" borderId="0" xfId="0" applyFont="1" applyFill="1"/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4" fontId="4" fillId="4" borderId="1" xfId="0" applyNumberFormat="1" applyFont="1" applyFill="1" applyBorder="1" applyAlignment="1" applyProtection="1">
      <alignment vertical="center" wrapText="1"/>
      <protection locked="0"/>
    </xf>
    <xf numFmtId="4" fontId="4" fillId="4" borderId="1" xfId="0" applyNumberFormat="1" applyFont="1" applyFill="1" applyBorder="1" applyProtection="1">
      <protection locked="0"/>
    </xf>
    <xf numFmtId="4" fontId="4" fillId="4" borderId="1" xfId="0" applyNumberFormat="1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4" fontId="4" fillId="4" borderId="1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21" fontId="4" fillId="4" borderId="1" xfId="0" applyNumberFormat="1" applyFont="1" applyFill="1" applyBorder="1" applyProtection="1">
      <protection locked="0"/>
    </xf>
    <xf numFmtId="14" fontId="4" fillId="4" borderId="0" xfId="0" applyNumberFormat="1" applyFont="1" applyFill="1"/>
    <xf numFmtId="4" fontId="4" fillId="4" borderId="0" xfId="0" applyNumberFormat="1" applyFont="1" applyFill="1"/>
    <xf numFmtId="4" fontId="8" fillId="4" borderId="0" xfId="0" applyNumberFormat="1" applyFont="1" applyFill="1"/>
    <xf numFmtId="0" fontId="8" fillId="4" borderId="0" xfId="0" applyFont="1" applyFill="1"/>
    <xf numFmtId="4" fontId="4" fillId="3" borderId="1" xfId="0" applyNumberFormat="1" applyFont="1" applyFill="1" applyBorder="1" applyAlignment="1" applyProtection="1">
      <alignment vertical="center" wrapText="1"/>
    </xf>
    <xf numFmtId="4" fontId="4" fillId="3" borderId="1" xfId="0" applyNumberFormat="1" applyFont="1" applyFill="1" applyBorder="1" applyProtection="1"/>
    <xf numFmtId="0" fontId="1" fillId="4" borderId="0" xfId="0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1" fillId="4" borderId="5" xfId="0" applyFont="1" applyFill="1" applyBorder="1" applyAlignment="1" applyProtection="1">
      <alignment horizontal="center"/>
    </xf>
    <xf numFmtId="0" fontId="1" fillId="4" borderId="6" xfId="0" applyFont="1" applyFill="1" applyBorder="1" applyAlignment="1" applyProtection="1">
      <alignment horizontal="center"/>
    </xf>
    <xf numFmtId="0" fontId="1" fillId="4" borderId="7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left" vertical="center" wrapText="1"/>
    </xf>
    <xf numFmtId="0" fontId="4" fillId="4" borderId="0" xfId="0" applyFont="1" applyFill="1" applyAlignment="1" applyProtection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5643868</xdr:colOff>
      <xdr:row>0</xdr:row>
      <xdr:rowOff>363948</xdr:rowOff>
    </xdr:from>
    <xdr:to>
      <xdr:col>5</xdr:col>
      <xdr:colOff>660572</xdr:colOff>
      <xdr:row>4</xdr:row>
      <xdr:rowOff>121833</xdr:rowOff>
    </xdr:to>
    <xdr:pic>
      <xdr:nvPicPr>
        <xdr:cNvPr id="4" name="Grafik 3" descr="neu_DMB_Logo_schwarz.eps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5662" y="363948"/>
          <a:ext cx="698086" cy="654356"/>
        </a:xfrm>
        <a:prstGeom prst="rect">
          <a:avLst/>
        </a:prstGeom>
      </xdr:spPr>
    </xdr:pic>
    <xdr:clientData/>
  </xdr:twoCellAnchor>
  <xdr:twoCellAnchor editAs="oneCell">
    <xdr:from>
      <xdr:col>6</xdr:col>
      <xdr:colOff>76495</xdr:colOff>
      <xdr:row>1</xdr:row>
      <xdr:rowOff>19003</xdr:rowOff>
    </xdr:from>
    <xdr:to>
      <xdr:col>8</xdr:col>
      <xdr:colOff>815123</xdr:colOff>
      <xdr:row>4</xdr:row>
      <xdr:rowOff>79734</xdr:rowOff>
    </xdr:to>
    <xdr:pic>
      <xdr:nvPicPr>
        <xdr:cNvPr id="5" name="Grafik 4" descr="BfB_Absendermarke_quer_sw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472877" y="388797"/>
          <a:ext cx="2094540" cy="587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584"/>
  <sheetViews>
    <sheetView tabSelected="1" zoomScale="85" zoomScaleNormal="85" zoomScaleSheetLayoutView="85" workbookViewId="0">
      <selection activeCell="C3" sqref="C3:D3"/>
    </sheetView>
  </sheetViews>
  <sheetFormatPr baseColWidth="10" defaultRowHeight="12.75" x14ac:dyDescent="0.2"/>
  <cols>
    <col min="1" max="1" width="9.7109375" style="5" customWidth="1"/>
    <col min="2" max="2" width="26.7109375" style="5" customWidth="1"/>
    <col min="3" max="3" width="11.28515625" style="5" customWidth="1"/>
    <col min="4" max="4" width="26.42578125" style="5" customWidth="1"/>
    <col min="5" max="5" width="85.28515625" style="5" customWidth="1"/>
    <col min="6" max="6" width="11.5703125" style="5" customWidth="1"/>
    <col min="7" max="7" width="13.140625" style="5" customWidth="1"/>
    <col min="8" max="8" width="7.28515625" style="5" customWidth="1"/>
    <col min="9" max="9" width="13.28515625" style="83" customWidth="1"/>
    <col min="10" max="16384" width="11.42578125" style="5"/>
  </cols>
  <sheetData>
    <row r="1" spans="1:9" s="68" customFormat="1" ht="29.25" customHeight="1" x14ac:dyDescent="0.3">
      <c r="A1" s="1" t="s">
        <v>6</v>
      </c>
      <c r="B1" s="2"/>
      <c r="C1" s="87" t="s">
        <v>14</v>
      </c>
      <c r="D1" s="87"/>
      <c r="E1" s="87"/>
      <c r="F1" s="50"/>
      <c r="G1" s="50"/>
      <c r="H1" s="51"/>
      <c r="I1" s="67" t="s">
        <v>39</v>
      </c>
    </row>
    <row r="2" spans="1:9" s="68" customFormat="1" ht="9.75" customHeight="1" x14ac:dyDescent="0.2">
      <c r="A2" s="1"/>
      <c r="B2" s="2"/>
      <c r="C2" s="3"/>
      <c r="D2" s="4"/>
      <c r="E2" s="1"/>
      <c r="F2" s="1"/>
      <c r="G2" s="51"/>
      <c r="H2" s="51"/>
      <c r="I2" s="66"/>
    </row>
    <row r="3" spans="1:9" s="68" customFormat="1" ht="15.75" customHeight="1" x14ac:dyDescent="0.2">
      <c r="A3" s="1" t="s">
        <v>9</v>
      </c>
      <c r="B3" s="1"/>
      <c r="C3" s="86" t="s">
        <v>10</v>
      </c>
      <c r="D3" s="86"/>
      <c r="E3" s="52"/>
      <c r="F3" s="53"/>
      <c r="G3" s="53"/>
      <c r="H3" s="11"/>
      <c r="I3" s="1"/>
    </row>
    <row r="4" spans="1:9" s="68" customFormat="1" ht="15.75" customHeight="1" x14ac:dyDescent="0.2">
      <c r="A4" s="1" t="s">
        <v>34</v>
      </c>
      <c r="B4" s="92"/>
      <c r="C4" s="61"/>
      <c r="D4" s="62"/>
      <c r="E4" s="54"/>
      <c r="F4" s="54"/>
      <c r="G4" s="53"/>
      <c r="H4" s="11"/>
      <c r="I4" s="1"/>
    </row>
    <row r="5" spans="1:9" s="68" customFormat="1" ht="15.75" customHeight="1" thickBot="1" x14ac:dyDescent="0.25">
      <c r="A5" s="1" t="s">
        <v>40</v>
      </c>
      <c r="B5" s="92"/>
      <c r="C5" s="62" t="s">
        <v>41</v>
      </c>
      <c r="D5" s="63"/>
      <c r="E5" s="65"/>
      <c r="F5" s="54"/>
      <c r="G5" s="54"/>
      <c r="H5" s="54"/>
      <c r="I5" s="54"/>
    </row>
    <row r="6" spans="1:9" ht="15.75" customHeight="1" thickTop="1" x14ac:dyDescent="0.2">
      <c r="A6" s="1" t="s">
        <v>13</v>
      </c>
      <c r="B6" s="51"/>
      <c r="C6" s="12" t="s">
        <v>12</v>
      </c>
      <c r="D6" s="63"/>
      <c r="E6" s="55" t="s">
        <v>21</v>
      </c>
      <c r="F6" s="54"/>
      <c r="G6" s="54"/>
      <c r="H6" s="54"/>
      <c r="I6" s="54"/>
    </row>
    <row r="7" spans="1:9" ht="12.75" customHeight="1" x14ac:dyDescent="0.2">
      <c r="A7" s="91" t="s">
        <v>22</v>
      </c>
      <c r="B7" s="91"/>
      <c r="C7" s="91"/>
      <c r="D7" s="91"/>
      <c r="E7" s="91"/>
      <c r="F7" s="54"/>
      <c r="G7" s="54"/>
      <c r="H7" s="54"/>
      <c r="I7" s="54"/>
    </row>
    <row r="8" spans="1:9" s="41" customFormat="1" ht="12.75" customHeight="1" x14ac:dyDescent="0.2">
      <c r="A8" s="91"/>
      <c r="B8" s="91"/>
      <c r="C8" s="91"/>
      <c r="D8" s="91"/>
      <c r="E8" s="91"/>
      <c r="F8" s="88" t="s">
        <v>17</v>
      </c>
      <c r="G8" s="89"/>
      <c r="H8" s="89"/>
      <c r="I8" s="90"/>
    </row>
    <row r="9" spans="1:9" s="41" customFormat="1" ht="28.5" customHeight="1" x14ac:dyDescent="0.2">
      <c r="A9" s="91"/>
      <c r="B9" s="91"/>
      <c r="C9" s="91"/>
      <c r="D9" s="91"/>
      <c r="E9" s="91"/>
      <c r="F9" s="9" t="s">
        <v>19</v>
      </c>
      <c r="G9" s="56">
        <f>SUM(G12:G356)</f>
        <v>0</v>
      </c>
      <c r="H9" s="10" t="s">
        <v>20</v>
      </c>
      <c r="I9" s="57">
        <f>SUM(I12:I356)</f>
        <v>0</v>
      </c>
    </row>
    <row r="10" spans="1:9" ht="12.75" customHeight="1" x14ac:dyDescent="0.2">
      <c r="A10" s="58"/>
      <c r="B10" s="58"/>
      <c r="C10" s="58"/>
      <c r="D10" s="58"/>
      <c r="E10" s="51"/>
      <c r="F10" s="51"/>
      <c r="G10" s="51"/>
      <c r="H10" s="59" t="s">
        <v>16</v>
      </c>
      <c r="I10" s="60"/>
    </row>
    <row r="11" spans="1:9" ht="25.5" x14ac:dyDescent="0.2">
      <c r="A11" s="13" t="s">
        <v>8</v>
      </c>
      <c r="B11" s="13" t="s">
        <v>0</v>
      </c>
      <c r="C11" s="13" t="s">
        <v>15</v>
      </c>
      <c r="D11" s="13" t="s">
        <v>1</v>
      </c>
      <c r="E11" s="13" t="s">
        <v>2</v>
      </c>
      <c r="F11" s="13" t="s">
        <v>3</v>
      </c>
      <c r="G11" s="13" t="s">
        <v>11</v>
      </c>
      <c r="H11" s="14"/>
      <c r="I11" s="15" t="s">
        <v>18</v>
      </c>
    </row>
    <row r="12" spans="1:9" ht="15.75" customHeight="1" x14ac:dyDescent="0.2">
      <c r="A12" s="69">
        <v>1</v>
      </c>
      <c r="B12" s="70"/>
      <c r="C12" s="71"/>
      <c r="D12" s="70"/>
      <c r="E12" s="70" t="s">
        <v>35</v>
      </c>
      <c r="F12" s="72"/>
      <c r="G12" s="73"/>
      <c r="H12" s="16"/>
      <c r="I12" s="16"/>
    </row>
    <row r="13" spans="1:9" ht="15.75" customHeight="1" x14ac:dyDescent="0.2">
      <c r="A13" s="69">
        <v>2</v>
      </c>
      <c r="B13" s="70"/>
      <c r="C13" s="71"/>
      <c r="D13" s="70"/>
      <c r="E13" s="70" t="s">
        <v>36</v>
      </c>
      <c r="F13" s="72"/>
      <c r="G13" s="74"/>
      <c r="H13" s="84"/>
      <c r="I13" s="16"/>
    </row>
    <row r="14" spans="1:9" ht="15.75" customHeight="1" x14ac:dyDescent="0.2">
      <c r="A14" s="69">
        <v>3</v>
      </c>
      <c r="B14" s="70"/>
      <c r="C14" s="71"/>
      <c r="D14" s="70"/>
      <c r="E14" s="70" t="s">
        <v>37</v>
      </c>
      <c r="F14" s="72"/>
      <c r="G14" s="74"/>
      <c r="H14" s="84"/>
      <c r="I14" s="16"/>
    </row>
    <row r="15" spans="1:9" ht="15.75" customHeight="1" x14ac:dyDescent="0.2">
      <c r="A15" s="69">
        <v>4</v>
      </c>
      <c r="B15" s="70"/>
      <c r="C15" s="71"/>
      <c r="D15" s="70"/>
      <c r="E15" s="70" t="s">
        <v>38</v>
      </c>
      <c r="F15" s="72"/>
      <c r="G15" s="74"/>
      <c r="H15" s="84"/>
      <c r="I15" s="16"/>
    </row>
    <row r="16" spans="1:9" ht="15.75" customHeight="1" x14ac:dyDescent="0.2">
      <c r="A16" s="69">
        <v>5</v>
      </c>
      <c r="B16" s="70"/>
      <c r="C16" s="71"/>
      <c r="D16" s="70"/>
      <c r="E16" s="75"/>
      <c r="F16" s="72"/>
      <c r="G16" s="74"/>
      <c r="H16" s="85"/>
      <c r="I16" s="16"/>
    </row>
    <row r="17" spans="1:9" ht="15.75" customHeight="1" x14ac:dyDescent="0.2">
      <c r="A17" s="69">
        <v>6</v>
      </c>
      <c r="B17" s="70"/>
      <c r="C17" s="71"/>
      <c r="D17" s="70"/>
      <c r="E17" s="70"/>
      <c r="F17" s="72"/>
      <c r="G17" s="74"/>
      <c r="H17" s="85"/>
      <c r="I17" s="16"/>
    </row>
    <row r="18" spans="1:9" ht="15.75" customHeight="1" x14ac:dyDescent="0.2">
      <c r="A18" s="69">
        <v>7</v>
      </c>
      <c r="B18" s="70"/>
      <c r="C18" s="71"/>
      <c r="D18" s="70"/>
      <c r="E18" s="70"/>
      <c r="F18" s="72"/>
      <c r="G18" s="74"/>
      <c r="H18" s="85"/>
      <c r="I18" s="16"/>
    </row>
    <row r="19" spans="1:9" ht="15.75" customHeight="1" x14ac:dyDescent="0.2">
      <c r="A19" s="69">
        <v>8</v>
      </c>
      <c r="B19" s="70"/>
      <c r="C19" s="71"/>
      <c r="D19" s="70"/>
      <c r="E19" s="76"/>
      <c r="F19" s="72"/>
      <c r="G19" s="74"/>
      <c r="H19" s="84"/>
      <c r="I19" s="16"/>
    </row>
    <row r="20" spans="1:9" ht="15.75" customHeight="1" x14ac:dyDescent="0.2">
      <c r="A20" s="69">
        <v>9</v>
      </c>
      <c r="B20" s="70"/>
      <c r="C20" s="71"/>
      <c r="D20" s="70"/>
      <c r="E20" s="70"/>
      <c r="F20" s="72"/>
      <c r="G20" s="74"/>
      <c r="H20" s="84"/>
      <c r="I20" s="16"/>
    </row>
    <row r="21" spans="1:9" ht="15.75" customHeight="1" x14ac:dyDescent="0.2">
      <c r="A21" s="69">
        <v>10</v>
      </c>
      <c r="B21" s="70"/>
      <c r="C21" s="71"/>
      <c r="D21" s="70"/>
      <c r="E21" s="70"/>
      <c r="F21" s="72"/>
      <c r="G21" s="74"/>
      <c r="H21" s="84"/>
      <c r="I21" s="16"/>
    </row>
    <row r="22" spans="1:9" ht="15.75" customHeight="1" x14ac:dyDescent="0.2">
      <c r="A22" s="69">
        <v>11</v>
      </c>
      <c r="B22" s="70"/>
      <c r="C22" s="71"/>
      <c r="D22" s="70"/>
      <c r="E22" s="70"/>
      <c r="F22" s="72"/>
      <c r="G22" s="74"/>
      <c r="H22" s="85"/>
      <c r="I22" s="16"/>
    </row>
    <row r="23" spans="1:9" ht="15.75" customHeight="1" x14ac:dyDescent="0.2">
      <c r="A23" s="69">
        <v>12</v>
      </c>
      <c r="B23" s="70"/>
      <c r="C23" s="71"/>
      <c r="D23" s="70"/>
      <c r="E23" s="70"/>
      <c r="F23" s="72"/>
      <c r="G23" s="74"/>
      <c r="H23" s="85"/>
      <c r="I23" s="16"/>
    </row>
    <row r="24" spans="1:9" ht="15.75" customHeight="1" x14ac:dyDescent="0.2">
      <c r="A24" s="69">
        <v>13</v>
      </c>
      <c r="B24" s="70"/>
      <c r="C24" s="71"/>
      <c r="D24" s="75"/>
      <c r="E24" s="76"/>
      <c r="F24" s="77"/>
      <c r="G24" s="74"/>
      <c r="H24" s="85"/>
      <c r="I24" s="16"/>
    </row>
    <row r="25" spans="1:9" ht="15.75" customHeight="1" x14ac:dyDescent="0.2">
      <c r="A25" s="69">
        <v>14</v>
      </c>
      <c r="B25" s="70"/>
      <c r="C25" s="78"/>
      <c r="D25" s="75"/>
      <c r="E25" s="76"/>
      <c r="F25" s="77"/>
      <c r="G25" s="74"/>
      <c r="H25" s="85"/>
      <c r="I25" s="16"/>
    </row>
    <row r="26" spans="1:9" ht="15.75" customHeight="1" x14ac:dyDescent="0.2">
      <c r="A26" s="69">
        <v>15</v>
      </c>
      <c r="B26" s="70"/>
      <c r="C26" s="78"/>
      <c r="D26" s="75"/>
      <c r="E26" s="76"/>
      <c r="F26" s="77"/>
      <c r="G26" s="74"/>
      <c r="H26" s="85"/>
      <c r="I26" s="16"/>
    </row>
    <row r="27" spans="1:9" ht="15.75" customHeight="1" x14ac:dyDescent="0.2">
      <c r="A27" s="69">
        <v>16</v>
      </c>
      <c r="B27" s="70"/>
      <c r="C27" s="78"/>
      <c r="D27" s="75"/>
      <c r="E27" s="76"/>
      <c r="F27" s="79"/>
      <c r="G27" s="74"/>
      <c r="H27" s="85"/>
      <c r="I27" s="16"/>
    </row>
    <row r="28" spans="1:9" ht="15.75" customHeight="1" x14ac:dyDescent="0.2">
      <c r="A28" s="69">
        <v>17</v>
      </c>
      <c r="B28" s="70"/>
      <c r="C28" s="78"/>
      <c r="D28" s="75"/>
      <c r="E28" s="76"/>
      <c r="F28" s="77"/>
      <c r="G28" s="74"/>
      <c r="H28" s="85"/>
      <c r="I28" s="16"/>
    </row>
    <row r="29" spans="1:9" ht="15.75" customHeight="1" x14ac:dyDescent="0.2">
      <c r="A29" s="69">
        <v>18</v>
      </c>
      <c r="B29" s="70"/>
      <c r="C29" s="78"/>
      <c r="D29" s="75"/>
      <c r="E29" s="76"/>
      <c r="F29" s="77"/>
      <c r="G29" s="74"/>
      <c r="H29" s="85"/>
      <c r="I29" s="16"/>
    </row>
    <row r="30" spans="1:9" ht="15.75" customHeight="1" x14ac:dyDescent="0.2">
      <c r="A30" s="69">
        <v>19</v>
      </c>
      <c r="B30" s="70"/>
      <c r="C30" s="78"/>
      <c r="D30" s="75"/>
      <c r="E30" s="76"/>
      <c r="F30" s="77"/>
      <c r="G30" s="74"/>
      <c r="H30" s="85"/>
      <c r="I30" s="16"/>
    </row>
    <row r="31" spans="1:9" ht="15.75" customHeight="1" x14ac:dyDescent="0.2">
      <c r="A31" s="69">
        <v>20</v>
      </c>
      <c r="B31" s="70"/>
      <c r="C31" s="78"/>
      <c r="D31" s="75"/>
      <c r="E31" s="76"/>
      <c r="F31" s="77"/>
      <c r="G31" s="74"/>
      <c r="H31" s="85"/>
      <c r="I31" s="16"/>
    </row>
    <row r="32" spans="1:9" ht="15.75" customHeight="1" x14ac:dyDescent="0.2">
      <c r="A32" s="69">
        <v>21</v>
      </c>
      <c r="B32" s="70"/>
      <c r="C32" s="78"/>
      <c r="D32" s="75"/>
      <c r="E32" s="76"/>
      <c r="F32" s="77"/>
      <c r="G32" s="74"/>
      <c r="H32" s="85"/>
      <c r="I32" s="16"/>
    </row>
    <row r="33" spans="1:9" ht="15.75" customHeight="1" x14ac:dyDescent="0.2">
      <c r="A33" s="69">
        <v>22</v>
      </c>
      <c r="B33" s="70"/>
      <c r="C33" s="78"/>
      <c r="D33" s="75"/>
      <c r="E33" s="76"/>
      <c r="F33" s="77"/>
      <c r="G33" s="74"/>
      <c r="H33" s="85"/>
      <c r="I33" s="16"/>
    </row>
    <row r="34" spans="1:9" ht="15.75" customHeight="1" x14ac:dyDescent="0.2">
      <c r="A34" s="69">
        <v>23</v>
      </c>
      <c r="B34" s="70"/>
      <c r="C34" s="78"/>
      <c r="D34" s="75"/>
      <c r="E34" s="76"/>
      <c r="F34" s="77"/>
      <c r="G34" s="74"/>
      <c r="H34" s="85"/>
      <c r="I34" s="16"/>
    </row>
    <row r="35" spans="1:9" ht="15.75" customHeight="1" x14ac:dyDescent="0.2">
      <c r="A35" s="69">
        <v>24</v>
      </c>
      <c r="B35" s="70"/>
      <c r="C35" s="78"/>
      <c r="D35" s="75"/>
      <c r="E35" s="76"/>
      <c r="F35" s="77"/>
      <c r="G35" s="74"/>
      <c r="H35" s="85"/>
      <c r="I35" s="16"/>
    </row>
    <row r="36" spans="1:9" ht="15.75" customHeight="1" x14ac:dyDescent="0.2">
      <c r="A36" s="69">
        <v>25</v>
      </c>
      <c r="B36" s="70"/>
      <c r="C36" s="78"/>
      <c r="D36" s="75"/>
      <c r="E36" s="76"/>
      <c r="F36" s="77"/>
      <c r="G36" s="74"/>
      <c r="H36" s="85"/>
      <c r="I36" s="16"/>
    </row>
    <row r="37" spans="1:9" ht="15.75" customHeight="1" x14ac:dyDescent="0.2">
      <c r="A37" s="69">
        <v>26</v>
      </c>
      <c r="B37" s="70"/>
      <c r="C37" s="78"/>
      <c r="D37" s="75"/>
      <c r="E37" s="76"/>
      <c r="F37" s="77"/>
      <c r="G37" s="74"/>
      <c r="H37" s="85"/>
      <c r="I37" s="16"/>
    </row>
    <row r="38" spans="1:9" ht="15.75" customHeight="1" x14ac:dyDescent="0.2">
      <c r="A38" s="69">
        <v>27</v>
      </c>
      <c r="B38" s="70"/>
      <c r="C38" s="78"/>
      <c r="D38" s="75"/>
      <c r="E38" s="76"/>
      <c r="F38" s="77"/>
      <c r="G38" s="74"/>
      <c r="H38" s="85"/>
      <c r="I38" s="16"/>
    </row>
    <row r="39" spans="1:9" ht="15.75" customHeight="1" x14ac:dyDescent="0.2">
      <c r="A39" s="69">
        <v>28</v>
      </c>
      <c r="B39" s="70"/>
      <c r="C39" s="78"/>
      <c r="D39" s="75"/>
      <c r="E39" s="76"/>
      <c r="F39" s="77"/>
      <c r="G39" s="74"/>
      <c r="H39" s="85"/>
      <c r="I39" s="16"/>
    </row>
    <row r="40" spans="1:9" ht="15.75" customHeight="1" x14ac:dyDescent="0.2">
      <c r="A40" s="69">
        <v>29</v>
      </c>
      <c r="B40" s="70"/>
      <c r="C40" s="78"/>
      <c r="D40" s="75"/>
      <c r="E40" s="76"/>
      <c r="F40" s="77"/>
      <c r="G40" s="74"/>
      <c r="H40" s="85"/>
      <c r="I40" s="16"/>
    </row>
    <row r="41" spans="1:9" ht="15.75" customHeight="1" x14ac:dyDescent="0.2">
      <c r="A41" s="69">
        <v>30</v>
      </c>
      <c r="B41" s="70"/>
      <c r="C41" s="78"/>
      <c r="D41" s="75"/>
      <c r="E41" s="76"/>
      <c r="F41" s="77"/>
      <c r="G41" s="74"/>
      <c r="H41" s="85"/>
      <c r="I41" s="16"/>
    </row>
    <row r="42" spans="1:9" ht="15.75" customHeight="1" x14ac:dyDescent="0.2">
      <c r="A42" s="69">
        <v>31</v>
      </c>
      <c r="B42" s="70"/>
      <c r="C42" s="78"/>
      <c r="D42" s="75"/>
      <c r="E42" s="76"/>
      <c r="F42" s="77"/>
      <c r="G42" s="73"/>
      <c r="H42" s="85"/>
      <c r="I42" s="64"/>
    </row>
    <row r="43" spans="1:9" ht="15.75" customHeight="1" x14ac:dyDescent="0.2">
      <c r="A43" s="69">
        <v>32</v>
      </c>
      <c r="B43" s="70"/>
      <c r="C43" s="78"/>
      <c r="D43" s="75"/>
      <c r="E43" s="76"/>
      <c r="F43" s="77"/>
      <c r="G43" s="73"/>
      <c r="H43" s="85"/>
      <c r="I43" s="64"/>
    </row>
    <row r="44" spans="1:9" ht="15.75" customHeight="1" x14ac:dyDescent="0.2">
      <c r="A44" s="69">
        <v>33</v>
      </c>
      <c r="B44" s="70"/>
      <c r="C44" s="78"/>
      <c r="D44" s="75"/>
      <c r="E44" s="76"/>
      <c r="F44" s="77"/>
      <c r="G44" s="73"/>
      <c r="H44" s="85"/>
      <c r="I44" s="64"/>
    </row>
    <row r="45" spans="1:9" ht="15.75" customHeight="1" x14ac:dyDescent="0.2">
      <c r="A45" s="69">
        <v>34</v>
      </c>
      <c r="B45" s="70"/>
      <c r="C45" s="78"/>
      <c r="D45" s="75"/>
      <c r="E45" s="76"/>
      <c r="F45" s="77"/>
      <c r="G45" s="73"/>
      <c r="H45" s="85"/>
      <c r="I45" s="64"/>
    </row>
    <row r="46" spans="1:9" ht="15.75" customHeight="1" x14ac:dyDescent="0.2">
      <c r="A46" s="69">
        <v>35</v>
      </c>
      <c r="B46" s="70"/>
      <c r="C46" s="78"/>
      <c r="D46" s="75"/>
      <c r="E46" s="76"/>
      <c r="F46" s="77"/>
      <c r="G46" s="73"/>
      <c r="H46" s="85"/>
      <c r="I46" s="64"/>
    </row>
    <row r="47" spans="1:9" ht="15.75" customHeight="1" x14ac:dyDescent="0.2">
      <c r="A47" s="69">
        <v>36</v>
      </c>
      <c r="B47" s="70"/>
      <c r="C47" s="78"/>
      <c r="D47" s="75"/>
      <c r="E47" s="76"/>
      <c r="F47" s="77"/>
      <c r="G47" s="73"/>
      <c r="H47" s="85"/>
      <c r="I47" s="64"/>
    </row>
    <row r="48" spans="1:9" ht="15.75" customHeight="1" x14ac:dyDescent="0.2">
      <c r="A48" s="69">
        <v>37</v>
      </c>
      <c r="B48" s="70"/>
      <c r="C48" s="78"/>
      <c r="D48" s="75"/>
      <c r="E48" s="76"/>
      <c r="F48" s="77"/>
      <c r="G48" s="73"/>
      <c r="H48" s="85"/>
      <c r="I48" s="64"/>
    </row>
    <row r="49" spans="1:9" ht="15.75" customHeight="1" x14ac:dyDescent="0.2">
      <c r="A49" s="69">
        <v>38</v>
      </c>
      <c r="B49" s="70"/>
      <c r="C49" s="78"/>
      <c r="D49" s="75"/>
      <c r="E49" s="76"/>
      <c r="F49" s="77"/>
      <c r="G49" s="73"/>
      <c r="H49" s="85"/>
      <c r="I49" s="64"/>
    </row>
    <row r="50" spans="1:9" ht="15.75" customHeight="1" x14ac:dyDescent="0.2">
      <c r="A50" s="69">
        <v>39</v>
      </c>
      <c r="B50" s="70"/>
      <c r="C50" s="71"/>
      <c r="D50" s="70"/>
      <c r="E50" s="70"/>
      <c r="F50" s="72"/>
      <c r="G50" s="74"/>
      <c r="H50" s="85"/>
      <c r="I50" s="64"/>
    </row>
    <row r="51" spans="1:9" ht="15.75" customHeight="1" x14ac:dyDescent="0.2">
      <c r="A51" s="69">
        <v>40</v>
      </c>
      <c r="B51" s="70"/>
      <c r="C51" s="71"/>
      <c r="D51" s="70"/>
      <c r="E51" s="70"/>
      <c r="F51" s="72"/>
      <c r="G51" s="74"/>
      <c r="H51" s="85"/>
      <c r="I51" s="64"/>
    </row>
    <row r="52" spans="1:9" ht="15.75" customHeight="1" x14ac:dyDescent="0.2">
      <c r="A52" s="69">
        <v>41</v>
      </c>
      <c r="B52" s="70"/>
      <c r="C52" s="71"/>
      <c r="D52" s="70"/>
      <c r="E52" s="70"/>
      <c r="F52" s="72"/>
      <c r="G52" s="74"/>
      <c r="H52" s="85"/>
      <c r="I52" s="64"/>
    </row>
    <row r="53" spans="1:9" ht="15.75" customHeight="1" x14ac:dyDescent="0.2">
      <c r="A53" s="69">
        <v>42</v>
      </c>
      <c r="B53" s="70"/>
      <c r="C53" s="71"/>
      <c r="D53" s="70"/>
      <c r="E53" s="70"/>
      <c r="F53" s="72"/>
      <c r="G53" s="74"/>
      <c r="H53" s="85"/>
      <c r="I53" s="64"/>
    </row>
    <row r="54" spans="1:9" ht="15.75" customHeight="1" x14ac:dyDescent="0.2">
      <c r="A54" s="69">
        <v>43</v>
      </c>
      <c r="B54" s="70"/>
      <c r="C54" s="78"/>
      <c r="D54" s="75"/>
      <c r="E54" s="76"/>
      <c r="F54" s="77"/>
      <c r="G54" s="73"/>
      <c r="H54" s="85"/>
      <c r="I54" s="64"/>
    </row>
    <row r="55" spans="1:9" ht="15.75" customHeight="1" x14ac:dyDescent="0.2">
      <c r="A55" s="69">
        <v>44</v>
      </c>
      <c r="B55" s="70"/>
      <c r="C55" s="78"/>
      <c r="D55" s="75"/>
      <c r="E55" s="76"/>
      <c r="F55" s="77"/>
      <c r="G55" s="73"/>
      <c r="H55" s="85"/>
      <c r="I55" s="64"/>
    </row>
    <row r="56" spans="1:9" ht="15.75" customHeight="1" x14ac:dyDescent="0.2">
      <c r="A56" s="69">
        <v>45</v>
      </c>
      <c r="B56" s="70"/>
      <c r="C56" s="78"/>
      <c r="D56" s="75"/>
      <c r="E56" s="76"/>
      <c r="F56" s="77"/>
      <c r="G56" s="73"/>
      <c r="H56" s="85"/>
      <c r="I56" s="64"/>
    </row>
    <row r="57" spans="1:9" ht="15.75" customHeight="1" x14ac:dyDescent="0.2">
      <c r="A57" s="69">
        <v>46</v>
      </c>
      <c r="B57" s="70"/>
      <c r="C57" s="78"/>
      <c r="D57" s="75"/>
      <c r="E57" s="76"/>
      <c r="F57" s="77"/>
      <c r="G57" s="73"/>
      <c r="H57" s="85"/>
      <c r="I57" s="64"/>
    </row>
    <row r="58" spans="1:9" ht="15.75" customHeight="1" x14ac:dyDescent="0.2">
      <c r="A58" s="69">
        <v>47</v>
      </c>
      <c r="B58" s="70"/>
      <c r="C58" s="78"/>
      <c r="D58" s="75"/>
      <c r="E58" s="76"/>
      <c r="F58" s="77"/>
      <c r="G58" s="73"/>
      <c r="H58" s="85"/>
      <c r="I58" s="64"/>
    </row>
    <row r="59" spans="1:9" ht="15.75" customHeight="1" x14ac:dyDescent="0.2">
      <c r="A59" s="69">
        <v>48</v>
      </c>
      <c r="B59" s="70"/>
      <c r="C59" s="78"/>
      <c r="D59" s="75"/>
      <c r="E59" s="76"/>
      <c r="F59" s="77"/>
      <c r="G59" s="73"/>
      <c r="H59" s="85"/>
      <c r="I59" s="64"/>
    </row>
    <row r="60" spans="1:9" ht="15.75" customHeight="1" x14ac:dyDescent="0.2">
      <c r="A60" s="69">
        <v>49</v>
      </c>
      <c r="B60" s="70"/>
      <c r="C60" s="78"/>
      <c r="D60" s="75"/>
      <c r="E60" s="76"/>
      <c r="F60" s="77"/>
      <c r="G60" s="73"/>
      <c r="H60" s="85"/>
      <c r="I60" s="64"/>
    </row>
    <row r="61" spans="1:9" ht="15.75" customHeight="1" x14ac:dyDescent="0.2">
      <c r="A61" s="69">
        <v>50</v>
      </c>
      <c r="B61" s="70"/>
      <c r="C61" s="78"/>
      <c r="D61" s="75"/>
      <c r="E61" s="76"/>
      <c r="F61" s="77"/>
      <c r="G61" s="73"/>
      <c r="H61" s="85"/>
      <c r="I61" s="64"/>
    </row>
    <row r="62" spans="1:9" ht="15.75" customHeight="1" x14ac:dyDescent="0.2">
      <c r="A62" s="69">
        <v>51</v>
      </c>
      <c r="B62" s="70"/>
      <c r="C62" s="78"/>
      <c r="D62" s="75"/>
      <c r="E62" s="76"/>
      <c r="F62" s="77"/>
      <c r="G62" s="73"/>
      <c r="H62" s="85"/>
      <c r="I62" s="64"/>
    </row>
    <row r="63" spans="1:9" ht="15.75" customHeight="1" x14ac:dyDescent="0.2">
      <c r="A63" s="69">
        <v>52</v>
      </c>
      <c r="B63" s="70"/>
      <c r="C63" s="78"/>
      <c r="D63" s="75"/>
      <c r="E63" s="76"/>
      <c r="F63" s="77"/>
      <c r="G63" s="73"/>
      <c r="H63" s="85"/>
      <c r="I63" s="64"/>
    </row>
    <row r="64" spans="1:9" ht="15.75" customHeight="1" x14ac:dyDescent="0.2">
      <c r="A64" s="69">
        <v>53</v>
      </c>
      <c r="B64" s="70"/>
      <c r="C64" s="78"/>
      <c r="D64" s="75"/>
      <c r="E64" s="76"/>
      <c r="F64" s="77"/>
      <c r="G64" s="73"/>
      <c r="H64" s="85"/>
      <c r="I64" s="64"/>
    </row>
    <row r="65" spans="1:9" ht="15.75" customHeight="1" x14ac:dyDescent="0.2">
      <c r="A65" s="69">
        <v>54</v>
      </c>
      <c r="B65" s="70"/>
      <c r="C65" s="78"/>
      <c r="D65" s="75"/>
      <c r="E65" s="76"/>
      <c r="F65" s="77"/>
      <c r="G65" s="73"/>
      <c r="H65" s="85"/>
      <c r="I65" s="64"/>
    </row>
    <row r="66" spans="1:9" ht="15.75" customHeight="1" x14ac:dyDescent="0.2">
      <c r="A66" s="69">
        <v>55</v>
      </c>
      <c r="B66" s="70"/>
      <c r="C66" s="78"/>
      <c r="D66" s="75"/>
      <c r="E66" s="76"/>
      <c r="F66" s="77"/>
      <c r="G66" s="73"/>
      <c r="H66" s="85"/>
      <c r="I66" s="64"/>
    </row>
    <row r="67" spans="1:9" ht="15.75" customHeight="1" x14ac:dyDescent="0.2">
      <c r="A67" s="69">
        <v>56</v>
      </c>
      <c r="B67" s="70"/>
      <c r="C67" s="78"/>
      <c r="D67" s="75"/>
      <c r="E67" s="76"/>
      <c r="F67" s="77"/>
      <c r="G67" s="73"/>
      <c r="H67" s="85"/>
      <c r="I67" s="64"/>
    </row>
    <row r="68" spans="1:9" ht="15.75" customHeight="1" x14ac:dyDescent="0.2">
      <c r="A68" s="69">
        <v>57</v>
      </c>
      <c r="B68" s="70"/>
      <c r="C68" s="78"/>
      <c r="D68" s="75"/>
      <c r="E68" s="76"/>
      <c r="F68" s="77"/>
      <c r="G68" s="73"/>
      <c r="H68" s="85"/>
      <c r="I68" s="64"/>
    </row>
    <row r="69" spans="1:9" ht="15.75" customHeight="1" x14ac:dyDescent="0.2">
      <c r="A69" s="69">
        <v>58</v>
      </c>
      <c r="B69" s="70"/>
      <c r="C69" s="78"/>
      <c r="D69" s="75"/>
      <c r="E69" s="76"/>
      <c r="F69" s="77"/>
      <c r="G69" s="73"/>
      <c r="H69" s="85"/>
      <c r="I69" s="64"/>
    </row>
    <row r="70" spans="1:9" ht="15.75" customHeight="1" x14ac:dyDescent="0.2">
      <c r="A70" s="69">
        <v>59</v>
      </c>
      <c r="B70" s="70"/>
      <c r="C70" s="78"/>
      <c r="D70" s="75"/>
      <c r="E70" s="76"/>
      <c r="F70" s="77"/>
      <c r="G70" s="73"/>
      <c r="H70" s="85"/>
      <c r="I70" s="64"/>
    </row>
    <row r="71" spans="1:9" ht="15.75" customHeight="1" x14ac:dyDescent="0.2">
      <c r="A71" s="69">
        <v>60</v>
      </c>
      <c r="B71" s="70"/>
      <c r="C71" s="78"/>
      <c r="D71" s="75"/>
      <c r="E71" s="76"/>
      <c r="F71" s="77"/>
      <c r="G71" s="73"/>
      <c r="H71" s="85"/>
      <c r="I71" s="64"/>
    </row>
    <row r="72" spans="1:9" ht="15.75" customHeight="1" x14ac:dyDescent="0.2">
      <c r="A72" s="69">
        <v>61</v>
      </c>
      <c r="B72" s="70"/>
      <c r="C72" s="78"/>
      <c r="D72" s="75"/>
      <c r="E72" s="76"/>
      <c r="F72" s="77"/>
      <c r="G72" s="73"/>
      <c r="H72" s="85"/>
      <c r="I72" s="64"/>
    </row>
    <row r="73" spans="1:9" ht="15.75" customHeight="1" x14ac:dyDescent="0.2">
      <c r="A73" s="69">
        <v>62</v>
      </c>
      <c r="B73" s="70"/>
      <c r="C73" s="78"/>
      <c r="D73" s="75"/>
      <c r="E73" s="76"/>
      <c r="F73" s="77"/>
      <c r="G73" s="73"/>
      <c r="H73" s="85"/>
      <c r="I73" s="64"/>
    </row>
    <row r="74" spans="1:9" ht="15.75" customHeight="1" x14ac:dyDescent="0.2">
      <c r="A74" s="69">
        <v>63</v>
      </c>
      <c r="B74" s="70"/>
      <c r="C74" s="78"/>
      <c r="D74" s="75"/>
      <c r="E74" s="76"/>
      <c r="F74" s="77"/>
      <c r="G74" s="73"/>
      <c r="H74" s="85"/>
      <c r="I74" s="64"/>
    </row>
    <row r="75" spans="1:9" ht="15.75" customHeight="1" x14ac:dyDescent="0.2">
      <c r="A75" s="69">
        <v>64</v>
      </c>
      <c r="B75" s="70"/>
      <c r="C75" s="78"/>
      <c r="D75" s="75"/>
      <c r="E75" s="76"/>
      <c r="F75" s="77"/>
      <c r="G75" s="73"/>
      <c r="H75" s="85"/>
      <c r="I75" s="64"/>
    </row>
    <row r="76" spans="1:9" ht="15.75" customHeight="1" x14ac:dyDescent="0.2">
      <c r="A76" s="69">
        <v>65</v>
      </c>
      <c r="B76" s="70"/>
      <c r="C76" s="78"/>
      <c r="D76" s="75"/>
      <c r="E76" s="76"/>
      <c r="F76" s="77"/>
      <c r="G76" s="73"/>
      <c r="H76" s="85"/>
      <c r="I76" s="64"/>
    </row>
    <row r="77" spans="1:9" ht="15.75" customHeight="1" x14ac:dyDescent="0.2">
      <c r="A77" s="69">
        <v>66</v>
      </c>
      <c r="B77" s="70"/>
      <c r="C77" s="78"/>
      <c r="D77" s="75"/>
      <c r="E77" s="76"/>
      <c r="F77" s="77"/>
      <c r="G77" s="73"/>
      <c r="H77" s="85"/>
      <c r="I77" s="64"/>
    </row>
    <row r="78" spans="1:9" ht="15.75" customHeight="1" x14ac:dyDescent="0.2">
      <c r="A78" s="69">
        <v>67</v>
      </c>
      <c r="B78" s="70"/>
      <c r="C78" s="78"/>
      <c r="D78" s="75"/>
      <c r="E78" s="76"/>
      <c r="F78" s="77"/>
      <c r="G78" s="73"/>
      <c r="H78" s="85"/>
      <c r="I78" s="64"/>
    </row>
    <row r="79" spans="1:9" ht="15.75" customHeight="1" x14ac:dyDescent="0.2">
      <c r="A79" s="69">
        <v>68</v>
      </c>
      <c r="B79" s="70"/>
      <c r="C79" s="78"/>
      <c r="D79" s="75"/>
      <c r="E79" s="76"/>
      <c r="F79" s="77"/>
      <c r="G79" s="73"/>
      <c r="H79" s="85"/>
      <c r="I79" s="64"/>
    </row>
    <row r="80" spans="1:9" ht="15.75" customHeight="1" x14ac:dyDescent="0.2">
      <c r="A80" s="69">
        <v>69</v>
      </c>
      <c r="B80" s="70"/>
      <c r="C80" s="78"/>
      <c r="D80" s="75"/>
      <c r="E80" s="76"/>
      <c r="F80" s="77"/>
      <c r="G80" s="73"/>
      <c r="H80" s="85"/>
      <c r="I80" s="64"/>
    </row>
    <row r="81" spans="1:9" ht="15.75" customHeight="1" x14ac:dyDescent="0.2">
      <c r="A81" s="69">
        <v>70</v>
      </c>
      <c r="B81" s="70"/>
      <c r="C81" s="78"/>
      <c r="D81" s="75"/>
      <c r="E81" s="76"/>
      <c r="F81" s="77"/>
      <c r="G81" s="73"/>
      <c r="H81" s="85"/>
      <c r="I81" s="64"/>
    </row>
    <row r="82" spans="1:9" ht="15.75" customHeight="1" x14ac:dyDescent="0.2">
      <c r="A82" s="69">
        <v>71</v>
      </c>
      <c r="B82" s="70"/>
      <c r="C82" s="78"/>
      <c r="D82" s="75"/>
      <c r="E82" s="76"/>
      <c r="F82" s="77"/>
      <c r="G82" s="73"/>
      <c r="H82" s="85"/>
      <c r="I82" s="64"/>
    </row>
    <row r="83" spans="1:9" ht="15.75" customHeight="1" x14ac:dyDescent="0.2">
      <c r="A83" s="69">
        <v>72</v>
      </c>
      <c r="B83" s="70"/>
      <c r="C83" s="78"/>
      <c r="D83" s="75"/>
      <c r="E83" s="76"/>
      <c r="F83" s="77"/>
      <c r="G83" s="73"/>
      <c r="H83" s="85"/>
      <c r="I83" s="64"/>
    </row>
    <row r="84" spans="1:9" ht="15.75" customHeight="1" x14ac:dyDescent="0.2">
      <c r="A84" s="69">
        <v>73</v>
      </c>
      <c r="B84" s="70"/>
      <c r="C84" s="78"/>
      <c r="D84" s="75"/>
      <c r="E84" s="76"/>
      <c r="F84" s="77"/>
      <c r="G84" s="73"/>
      <c r="H84" s="85"/>
      <c r="I84" s="64"/>
    </row>
    <row r="85" spans="1:9" ht="15.75" customHeight="1" x14ac:dyDescent="0.2">
      <c r="A85" s="69">
        <v>74</v>
      </c>
      <c r="B85" s="70"/>
      <c r="C85" s="78"/>
      <c r="D85" s="75"/>
      <c r="E85" s="76"/>
      <c r="F85" s="77"/>
      <c r="G85" s="73"/>
      <c r="H85" s="85"/>
      <c r="I85" s="64"/>
    </row>
    <row r="86" spans="1:9" ht="15.75" customHeight="1" x14ac:dyDescent="0.2">
      <c r="A86" s="69">
        <v>75</v>
      </c>
      <c r="B86" s="70"/>
      <c r="C86" s="78"/>
      <c r="D86" s="75"/>
      <c r="E86" s="76"/>
      <c r="F86" s="77"/>
      <c r="G86" s="73"/>
      <c r="H86" s="85"/>
      <c r="I86" s="64"/>
    </row>
    <row r="87" spans="1:9" ht="15.75" customHeight="1" x14ac:dyDescent="0.2">
      <c r="A87" s="69">
        <v>76</v>
      </c>
      <c r="B87" s="70"/>
      <c r="C87" s="78"/>
      <c r="D87" s="75"/>
      <c r="E87" s="76"/>
      <c r="F87" s="77"/>
      <c r="G87" s="73"/>
      <c r="H87" s="85"/>
      <c r="I87" s="64"/>
    </row>
    <row r="88" spans="1:9" ht="15.75" customHeight="1" x14ac:dyDescent="0.2">
      <c r="A88" s="69">
        <v>77</v>
      </c>
      <c r="B88" s="70"/>
      <c r="C88" s="78"/>
      <c r="D88" s="75"/>
      <c r="E88" s="76"/>
      <c r="F88" s="77"/>
      <c r="G88" s="73"/>
      <c r="H88" s="85"/>
      <c r="I88" s="64"/>
    </row>
    <row r="89" spans="1:9" ht="15.75" customHeight="1" x14ac:dyDescent="0.2">
      <c r="A89" s="69">
        <v>78</v>
      </c>
      <c r="B89" s="70"/>
      <c r="C89" s="78"/>
      <c r="D89" s="75"/>
      <c r="E89" s="76"/>
      <c r="F89" s="77"/>
      <c r="G89" s="73"/>
      <c r="H89" s="85"/>
      <c r="I89" s="64"/>
    </row>
    <row r="90" spans="1:9" ht="15.75" customHeight="1" x14ac:dyDescent="0.2">
      <c r="A90" s="69">
        <v>79</v>
      </c>
      <c r="B90" s="70"/>
      <c r="C90" s="78"/>
      <c r="D90" s="75"/>
      <c r="E90" s="76"/>
      <c r="F90" s="77"/>
      <c r="G90" s="73"/>
      <c r="H90" s="85"/>
      <c r="I90" s="64"/>
    </row>
    <row r="91" spans="1:9" ht="15.75" customHeight="1" x14ac:dyDescent="0.2">
      <c r="A91" s="69">
        <v>80</v>
      </c>
      <c r="B91" s="70"/>
      <c r="C91" s="78"/>
      <c r="D91" s="75"/>
      <c r="E91" s="76"/>
      <c r="F91" s="77"/>
      <c r="G91" s="73"/>
      <c r="H91" s="85"/>
      <c r="I91" s="64"/>
    </row>
    <row r="92" spans="1:9" ht="15.75" customHeight="1" x14ac:dyDescent="0.2">
      <c r="A92" s="69">
        <v>81</v>
      </c>
      <c r="B92" s="70"/>
      <c r="C92" s="78"/>
      <c r="D92" s="75"/>
      <c r="E92" s="76"/>
      <c r="F92" s="77"/>
      <c r="G92" s="73"/>
      <c r="H92" s="85"/>
      <c r="I92" s="64"/>
    </row>
    <row r="93" spans="1:9" ht="15.75" customHeight="1" x14ac:dyDescent="0.2">
      <c r="A93" s="69">
        <v>82</v>
      </c>
      <c r="B93" s="70"/>
      <c r="C93" s="78"/>
      <c r="D93" s="75"/>
      <c r="E93" s="76"/>
      <c r="F93" s="77"/>
      <c r="G93" s="73"/>
      <c r="H93" s="85"/>
      <c r="I93" s="64"/>
    </row>
    <row r="94" spans="1:9" ht="15.75" customHeight="1" x14ac:dyDescent="0.2">
      <c r="A94" s="69">
        <v>83</v>
      </c>
      <c r="B94" s="70"/>
      <c r="C94" s="78"/>
      <c r="D94" s="75"/>
      <c r="E94" s="76"/>
      <c r="F94" s="77"/>
      <c r="G94" s="73"/>
      <c r="H94" s="85"/>
      <c r="I94" s="64"/>
    </row>
    <row r="95" spans="1:9" ht="15.75" customHeight="1" x14ac:dyDescent="0.2">
      <c r="A95" s="69">
        <v>84</v>
      </c>
      <c r="B95" s="70"/>
      <c r="C95" s="78"/>
      <c r="D95" s="75"/>
      <c r="E95" s="76"/>
      <c r="F95" s="77"/>
      <c r="G95" s="73"/>
      <c r="H95" s="85"/>
      <c r="I95" s="64"/>
    </row>
    <row r="96" spans="1:9" ht="15.75" customHeight="1" x14ac:dyDescent="0.2">
      <c r="A96" s="69">
        <v>85</v>
      </c>
      <c r="B96" s="70"/>
      <c r="C96" s="78"/>
      <c r="D96" s="75"/>
      <c r="E96" s="76"/>
      <c r="F96" s="77"/>
      <c r="G96" s="73"/>
      <c r="H96" s="85"/>
      <c r="I96" s="64"/>
    </row>
    <row r="97" spans="1:9" ht="15.75" customHeight="1" x14ac:dyDescent="0.2">
      <c r="A97" s="69">
        <v>86</v>
      </c>
      <c r="B97" s="70"/>
      <c r="C97" s="78"/>
      <c r="D97" s="75"/>
      <c r="E97" s="76"/>
      <c r="F97" s="77"/>
      <c r="G97" s="73"/>
      <c r="H97" s="85"/>
      <c r="I97" s="64"/>
    </row>
    <row r="98" spans="1:9" ht="15.75" customHeight="1" x14ac:dyDescent="0.2">
      <c r="A98" s="69">
        <v>87</v>
      </c>
      <c r="B98" s="70"/>
      <c r="C98" s="78"/>
      <c r="D98" s="75"/>
      <c r="E98" s="76"/>
      <c r="F98" s="77"/>
      <c r="G98" s="73"/>
      <c r="H98" s="85"/>
      <c r="I98" s="64"/>
    </row>
    <row r="99" spans="1:9" ht="15.75" customHeight="1" x14ac:dyDescent="0.2">
      <c r="A99" s="69">
        <v>88</v>
      </c>
      <c r="B99" s="70"/>
      <c r="C99" s="78"/>
      <c r="D99" s="75"/>
      <c r="E99" s="76"/>
      <c r="F99" s="77"/>
      <c r="G99" s="73"/>
      <c r="H99" s="85"/>
      <c r="I99" s="64"/>
    </row>
    <row r="100" spans="1:9" ht="15.75" customHeight="1" x14ac:dyDescent="0.2">
      <c r="A100" s="69">
        <v>89</v>
      </c>
      <c r="B100" s="70"/>
      <c r="C100" s="78"/>
      <c r="D100" s="75"/>
      <c r="E100" s="76"/>
      <c r="F100" s="77"/>
      <c r="G100" s="73"/>
      <c r="H100" s="85"/>
      <c r="I100" s="64"/>
    </row>
    <row r="101" spans="1:9" ht="15.75" customHeight="1" x14ac:dyDescent="0.2">
      <c r="A101" s="69">
        <v>90</v>
      </c>
      <c r="B101" s="70"/>
      <c r="C101" s="78"/>
      <c r="D101" s="75"/>
      <c r="E101" s="76"/>
      <c r="F101" s="77"/>
      <c r="G101" s="73"/>
      <c r="H101" s="85"/>
      <c r="I101" s="64"/>
    </row>
    <row r="102" spans="1:9" ht="15.75" customHeight="1" x14ac:dyDescent="0.2">
      <c r="A102" s="69">
        <v>91</v>
      </c>
      <c r="B102" s="70"/>
      <c r="C102" s="78"/>
      <c r="D102" s="75"/>
      <c r="E102" s="76"/>
      <c r="F102" s="77"/>
      <c r="G102" s="73"/>
      <c r="H102" s="85"/>
      <c r="I102" s="64"/>
    </row>
    <row r="103" spans="1:9" ht="15.75" customHeight="1" x14ac:dyDescent="0.2">
      <c r="A103" s="69">
        <v>92</v>
      </c>
      <c r="B103" s="70"/>
      <c r="C103" s="78"/>
      <c r="D103" s="75"/>
      <c r="E103" s="76"/>
      <c r="F103" s="77"/>
      <c r="G103" s="73"/>
      <c r="H103" s="85"/>
      <c r="I103" s="64"/>
    </row>
    <row r="104" spans="1:9" ht="15.75" customHeight="1" x14ac:dyDescent="0.2">
      <c r="A104" s="69">
        <v>93</v>
      </c>
      <c r="B104" s="70"/>
      <c r="C104" s="78"/>
      <c r="D104" s="75"/>
      <c r="E104" s="76"/>
      <c r="F104" s="77"/>
      <c r="G104" s="73"/>
      <c r="H104" s="85"/>
      <c r="I104" s="64"/>
    </row>
    <row r="105" spans="1:9" ht="15.75" customHeight="1" x14ac:dyDescent="0.2">
      <c r="A105" s="69">
        <v>94</v>
      </c>
      <c r="B105" s="70"/>
      <c r="C105" s="78"/>
      <c r="D105" s="75"/>
      <c r="E105" s="76"/>
      <c r="F105" s="77"/>
      <c r="G105" s="73"/>
      <c r="H105" s="85"/>
      <c r="I105" s="64"/>
    </row>
    <row r="106" spans="1:9" ht="15.75" customHeight="1" x14ac:dyDescent="0.2">
      <c r="A106" s="69">
        <v>95</v>
      </c>
      <c r="B106" s="70"/>
      <c r="C106" s="78"/>
      <c r="D106" s="75"/>
      <c r="E106" s="76"/>
      <c r="F106" s="77"/>
      <c r="G106" s="73"/>
      <c r="H106" s="85"/>
      <c r="I106" s="64"/>
    </row>
    <row r="107" spans="1:9" ht="15.75" customHeight="1" x14ac:dyDescent="0.2">
      <c r="A107" s="69">
        <v>96</v>
      </c>
      <c r="B107" s="70"/>
      <c r="C107" s="78"/>
      <c r="D107" s="75"/>
      <c r="E107" s="76"/>
      <c r="F107" s="77"/>
      <c r="G107" s="73"/>
      <c r="H107" s="85"/>
      <c r="I107" s="64"/>
    </row>
    <row r="108" spans="1:9" ht="15.75" customHeight="1" x14ac:dyDescent="0.2">
      <c r="A108" s="69">
        <v>97</v>
      </c>
      <c r="B108" s="70"/>
      <c r="C108" s="78"/>
      <c r="D108" s="75"/>
      <c r="E108" s="76"/>
      <c r="F108" s="77"/>
      <c r="G108" s="73"/>
      <c r="H108" s="85"/>
      <c r="I108" s="64"/>
    </row>
    <row r="109" spans="1:9" ht="15.75" customHeight="1" x14ac:dyDescent="0.2">
      <c r="A109" s="69">
        <v>98</v>
      </c>
      <c r="B109" s="70"/>
      <c r="C109" s="78"/>
      <c r="D109" s="75"/>
      <c r="E109" s="76"/>
      <c r="F109" s="77"/>
      <c r="G109" s="73"/>
      <c r="H109" s="85"/>
      <c r="I109" s="64"/>
    </row>
    <row r="110" spans="1:9" ht="15.75" customHeight="1" x14ac:dyDescent="0.2">
      <c r="A110" s="69">
        <v>99</v>
      </c>
      <c r="B110" s="70"/>
      <c r="C110" s="78"/>
      <c r="D110" s="75"/>
      <c r="E110" s="76"/>
      <c r="F110" s="77"/>
      <c r="G110" s="73"/>
      <c r="H110" s="85"/>
      <c r="I110" s="64"/>
    </row>
    <row r="111" spans="1:9" ht="15.75" customHeight="1" x14ac:dyDescent="0.2">
      <c r="A111" s="69">
        <v>100</v>
      </c>
      <c r="B111" s="70"/>
      <c r="C111" s="78"/>
      <c r="D111" s="75"/>
      <c r="E111" s="76"/>
      <c r="F111" s="77"/>
      <c r="G111" s="73"/>
      <c r="H111" s="85"/>
      <c r="I111" s="64"/>
    </row>
    <row r="112" spans="1:9" ht="15.75" customHeight="1" x14ac:dyDescent="0.2">
      <c r="A112" s="69">
        <v>101</v>
      </c>
      <c r="B112" s="70"/>
      <c r="C112" s="78"/>
      <c r="D112" s="75"/>
      <c r="E112" s="76"/>
      <c r="F112" s="77"/>
      <c r="G112" s="73"/>
      <c r="H112" s="85"/>
      <c r="I112" s="64"/>
    </row>
    <row r="113" spans="1:9" ht="15.75" customHeight="1" x14ac:dyDescent="0.2">
      <c r="A113" s="69">
        <v>102</v>
      </c>
      <c r="B113" s="70"/>
      <c r="C113" s="78"/>
      <c r="D113" s="75"/>
      <c r="E113" s="76"/>
      <c r="F113" s="77"/>
      <c r="G113" s="73"/>
      <c r="H113" s="85"/>
      <c r="I113" s="64"/>
    </row>
    <row r="114" spans="1:9" ht="15.75" customHeight="1" x14ac:dyDescent="0.2">
      <c r="A114" s="69">
        <v>103</v>
      </c>
      <c r="B114" s="70"/>
      <c r="C114" s="78"/>
      <c r="D114" s="75"/>
      <c r="E114" s="76"/>
      <c r="F114" s="77"/>
      <c r="G114" s="73"/>
      <c r="H114" s="85"/>
      <c r="I114" s="64"/>
    </row>
    <row r="115" spans="1:9" ht="15.75" customHeight="1" x14ac:dyDescent="0.2">
      <c r="A115" s="69">
        <v>104</v>
      </c>
      <c r="B115" s="70"/>
      <c r="C115" s="78"/>
      <c r="D115" s="75"/>
      <c r="E115" s="76"/>
      <c r="F115" s="77"/>
      <c r="G115" s="73"/>
      <c r="H115" s="85"/>
      <c r="I115" s="64"/>
    </row>
    <row r="116" spans="1:9" ht="15.75" customHeight="1" x14ac:dyDescent="0.2">
      <c r="A116" s="69">
        <v>105</v>
      </c>
      <c r="B116" s="70"/>
      <c r="C116" s="78"/>
      <c r="D116" s="75"/>
      <c r="E116" s="76"/>
      <c r="F116" s="77"/>
      <c r="G116" s="73"/>
      <c r="H116" s="85"/>
      <c r="I116" s="64"/>
    </row>
    <row r="117" spans="1:9" ht="15.75" customHeight="1" x14ac:dyDescent="0.2">
      <c r="A117" s="69">
        <v>106</v>
      </c>
      <c r="B117" s="70"/>
      <c r="C117" s="78"/>
      <c r="D117" s="75"/>
      <c r="E117" s="76"/>
      <c r="F117" s="77"/>
      <c r="G117" s="73"/>
      <c r="H117" s="85"/>
      <c r="I117" s="64"/>
    </row>
    <row r="118" spans="1:9" ht="15.75" customHeight="1" x14ac:dyDescent="0.2">
      <c r="A118" s="69">
        <v>107</v>
      </c>
      <c r="B118" s="70"/>
      <c r="C118" s="78"/>
      <c r="D118" s="75"/>
      <c r="E118" s="76"/>
      <c r="F118" s="77"/>
      <c r="G118" s="73"/>
      <c r="H118" s="85"/>
      <c r="I118" s="64"/>
    </row>
    <row r="119" spans="1:9" ht="15.75" customHeight="1" x14ac:dyDescent="0.2">
      <c r="A119" s="69">
        <v>108</v>
      </c>
      <c r="B119" s="70"/>
      <c r="C119" s="78"/>
      <c r="D119" s="75"/>
      <c r="E119" s="76"/>
      <c r="F119" s="77"/>
      <c r="G119" s="73"/>
      <c r="H119" s="85"/>
      <c r="I119" s="64"/>
    </row>
    <row r="120" spans="1:9" ht="15.75" customHeight="1" x14ac:dyDescent="0.2">
      <c r="A120" s="69">
        <v>109</v>
      </c>
      <c r="B120" s="70"/>
      <c r="C120" s="78"/>
      <c r="D120" s="75"/>
      <c r="E120" s="76"/>
      <c r="F120" s="77"/>
      <c r="G120" s="73"/>
      <c r="H120" s="85"/>
      <c r="I120" s="64"/>
    </row>
    <row r="121" spans="1:9" ht="15.75" customHeight="1" x14ac:dyDescent="0.2">
      <c r="A121" s="69">
        <v>110</v>
      </c>
      <c r="B121" s="70"/>
      <c r="C121" s="78"/>
      <c r="D121" s="75"/>
      <c r="E121" s="76"/>
      <c r="F121" s="77"/>
      <c r="G121" s="73"/>
      <c r="H121" s="85"/>
      <c r="I121" s="64"/>
    </row>
    <row r="122" spans="1:9" ht="15.75" customHeight="1" x14ac:dyDescent="0.2">
      <c r="A122" s="69">
        <v>111</v>
      </c>
      <c r="B122" s="70"/>
      <c r="C122" s="78"/>
      <c r="D122" s="75"/>
      <c r="E122" s="76"/>
      <c r="F122" s="77"/>
      <c r="G122" s="73"/>
      <c r="H122" s="85"/>
      <c r="I122" s="64"/>
    </row>
    <row r="123" spans="1:9" ht="15.75" customHeight="1" x14ac:dyDescent="0.2">
      <c r="A123" s="69">
        <v>112</v>
      </c>
      <c r="B123" s="70"/>
      <c r="C123" s="78"/>
      <c r="D123" s="75"/>
      <c r="E123" s="76"/>
      <c r="F123" s="77"/>
      <c r="G123" s="73"/>
      <c r="H123" s="85"/>
      <c r="I123" s="64"/>
    </row>
    <row r="124" spans="1:9" ht="15.75" customHeight="1" x14ac:dyDescent="0.2">
      <c r="A124" s="69">
        <v>113</v>
      </c>
      <c r="B124" s="70"/>
      <c r="C124" s="78"/>
      <c r="D124" s="75"/>
      <c r="E124" s="76"/>
      <c r="F124" s="77"/>
      <c r="G124" s="73"/>
      <c r="H124" s="85"/>
      <c r="I124" s="64"/>
    </row>
    <row r="125" spans="1:9" ht="15.75" customHeight="1" x14ac:dyDescent="0.2">
      <c r="A125" s="69">
        <v>114</v>
      </c>
      <c r="B125" s="70"/>
      <c r="C125" s="78"/>
      <c r="D125" s="75"/>
      <c r="E125" s="76"/>
      <c r="F125" s="77"/>
      <c r="G125" s="73"/>
      <c r="H125" s="85"/>
      <c r="I125" s="64"/>
    </row>
    <row r="126" spans="1:9" ht="15.75" customHeight="1" x14ac:dyDescent="0.2">
      <c r="A126" s="69">
        <v>115</v>
      </c>
      <c r="B126" s="70"/>
      <c r="C126" s="78"/>
      <c r="D126" s="75"/>
      <c r="E126" s="76"/>
      <c r="F126" s="77"/>
      <c r="G126" s="73"/>
      <c r="H126" s="85"/>
      <c r="I126" s="64"/>
    </row>
    <row r="127" spans="1:9" ht="15.75" customHeight="1" x14ac:dyDescent="0.2">
      <c r="A127" s="69">
        <v>116</v>
      </c>
      <c r="B127" s="70"/>
      <c r="C127" s="78"/>
      <c r="D127" s="75"/>
      <c r="E127" s="76"/>
      <c r="F127" s="77"/>
      <c r="G127" s="73"/>
      <c r="H127" s="85"/>
      <c r="I127" s="64"/>
    </row>
    <row r="128" spans="1:9" ht="15.75" customHeight="1" x14ac:dyDescent="0.2">
      <c r="A128" s="69">
        <v>117</v>
      </c>
      <c r="B128" s="70"/>
      <c r="C128" s="78"/>
      <c r="D128" s="75"/>
      <c r="E128" s="76"/>
      <c r="F128" s="77"/>
      <c r="G128" s="73"/>
      <c r="H128" s="85"/>
      <c r="I128" s="64"/>
    </row>
    <row r="129" spans="1:9" ht="15.75" customHeight="1" x14ac:dyDescent="0.2">
      <c r="A129" s="69">
        <v>118</v>
      </c>
      <c r="B129" s="70"/>
      <c r="C129" s="78"/>
      <c r="D129" s="75"/>
      <c r="E129" s="76"/>
      <c r="F129" s="77"/>
      <c r="G129" s="73"/>
      <c r="H129" s="85"/>
      <c r="I129" s="64"/>
    </row>
    <row r="130" spans="1:9" ht="15.75" customHeight="1" x14ac:dyDescent="0.2">
      <c r="A130" s="69">
        <v>119</v>
      </c>
      <c r="B130" s="70"/>
      <c r="C130" s="78"/>
      <c r="D130" s="75"/>
      <c r="E130" s="76"/>
      <c r="F130" s="77"/>
      <c r="G130" s="73"/>
      <c r="H130" s="85"/>
      <c r="I130" s="64"/>
    </row>
    <row r="131" spans="1:9" ht="15.75" customHeight="1" x14ac:dyDescent="0.2">
      <c r="A131" s="69">
        <v>120</v>
      </c>
      <c r="B131" s="70"/>
      <c r="C131" s="78"/>
      <c r="D131" s="75"/>
      <c r="E131" s="76"/>
      <c r="F131" s="77"/>
      <c r="G131" s="73"/>
      <c r="H131" s="85"/>
      <c r="I131" s="64"/>
    </row>
    <row r="132" spans="1:9" ht="15.75" customHeight="1" x14ac:dyDescent="0.2">
      <c r="A132" s="69">
        <v>121</v>
      </c>
      <c r="B132" s="70"/>
      <c r="C132" s="78"/>
      <c r="D132" s="75"/>
      <c r="E132" s="76"/>
      <c r="F132" s="77"/>
      <c r="G132" s="73"/>
      <c r="H132" s="85"/>
      <c r="I132" s="64"/>
    </row>
    <row r="133" spans="1:9" ht="15.75" customHeight="1" x14ac:dyDescent="0.2">
      <c r="A133" s="69">
        <v>122</v>
      </c>
      <c r="B133" s="70"/>
      <c r="C133" s="78"/>
      <c r="D133" s="75"/>
      <c r="E133" s="76"/>
      <c r="F133" s="77"/>
      <c r="G133" s="73"/>
      <c r="H133" s="85"/>
      <c r="I133" s="64"/>
    </row>
    <row r="134" spans="1:9" ht="15.75" customHeight="1" x14ac:dyDescent="0.2">
      <c r="A134" s="69">
        <v>123</v>
      </c>
      <c r="B134" s="70"/>
      <c r="C134" s="78"/>
      <c r="D134" s="75"/>
      <c r="E134" s="76"/>
      <c r="F134" s="77"/>
      <c r="G134" s="73"/>
      <c r="H134" s="85"/>
      <c r="I134" s="64"/>
    </row>
    <row r="135" spans="1:9" ht="15.75" customHeight="1" x14ac:dyDescent="0.2">
      <c r="A135" s="69">
        <v>124</v>
      </c>
      <c r="B135" s="70"/>
      <c r="C135" s="78"/>
      <c r="D135" s="75"/>
      <c r="E135" s="76"/>
      <c r="F135" s="77"/>
      <c r="G135" s="73"/>
      <c r="H135" s="85"/>
      <c r="I135" s="64"/>
    </row>
    <row r="136" spans="1:9" ht="15.75" customHeight="1" x14ac:dyDescent="0.2">
      <c r="A136" s="69">
        <v>125</v>
      </c>
      <c r="B136" s="70"/>
      <c r="C136" s="78"/>
      <c r="D136" s="75"/>
      <c r="E136" s="76"/>
      <c r="F136" s="77"/>
      <c r="G136" s="73"/>
      <c r="H136" s="85"/>
      <c r="I136" s="64"/>
    </row>
    <row r="137" spans="1:9" ht="15.75" customHeight="1" x14ac:dyDescent="0.2">
      <c r="A137" s="69">
        <v>126</v>
      </c>
      <c r="B137" s="70"/>
      <c r="C137" s="78"/>
      <c r="D137" s="75"/>
      <c r="E137" s="76"/>
      <c r="F137" s="77"/>
      <c r="G137" s="73"/>
      <c r="H137" s="85"/>
      <c r="I137" s="64"/>
    </row>
    <row r="138" spans="1:9" ht="15.75" customHeight="1" x14ac:dyDescent="0.2">
      <c r="A138" s="69">
        <v>127</v>
      </c>
      <c r="B138" s="70"/>
      <c r="C138" s="78"/>
      <c r="D138" s="75"/>
      <c r="E138" s="76"/>
      <c r="F138" s="77"/>
      <c r="G138" s="73"/>
      <c r="H138" s="85"/>
      <c r="I138" s="64"/>
    </row>
    <row r="139" spans="1:9" ht="15.75" customHeight="1" x14ac:dyDescent="0.2">
      <c r="A139" s="69">
        <v>128</v>
      </c>
      <c r="B139" s="70"/>
      <c r="C139" s="78"/>
      <c r="D139" s="75"/>
      <c r="E139" s="76"/>
      <c r="F139" s="77"/>
      <c r="G139" s="73"/>
      <c r="H139" s="85"/>
      <c r="I139" s="64"/>
    </row>
    <row r="140" spans="1:9" ht="15.75" customHeight="1" x14ac:dyDescent="0.2">
      <c r="A140" s="69">
        <v>129</v>
      </c>
      <c r="B140" s="70"/>
      <c r="C140" s="78"/>
      <c r="D140" s="75"/>
      <c r="E140" s="76"/>
      <c r="F140" s="77"/>
      <c r="G140" s="73"/>
      <c r="H140" s="85"/>
      <c r="I140" s="64"/>
    </row>
    <row r="141" spans="1:9" ht="15.75" customHeight="1" x14ac:dyDescent="0.2">
      <c r="A141" s="69">
        <v>130</v>
      </c>
      <c r="B141" s="70"/>
      <c r="C141" s="78"/>
      <c r="D141" s="75"/>
      <c r="E141" s="76"/>
      <c r="F141" s="77"/>
      <c r="G141" s="73"/>
      <c r="H141" s="85"/>
      <c r="I141" s="64"/>
    </row>
    <row r="142" spans="1:9" ht="15.75" customHeight="1" x14ac:dyDescent="0.2">
      <c r="A142" s="69">
        <v>131</v>
      </c>
      <c r="B142" s="70"/>
      <c r="C142" s="78"/>
      <c r="D142" s="75"/>
      <c r="E142" s="76"/>
      <c r="F142" s="77"/>
      <c r="G142" s="73"/>
      <c r="H142" s="85"/>
      <c r="I142" s="64"/>
    </row>
    <row r="143" spans="1:9" ht="15.75" customHeight="1" x14ac:dyDescent="0.2">
      <c r="A143" s="69">
        <v>132</v>
      </c>
      <c r="B143" s="70"/>
      <c r="C143" s="78"/>
      <c r="D143" s="75"/>
      <c r="E143" s="76"/>
      <c r="F143" s="77"/>
      <c r="G143" s="73"/>
      <c r="H143" s="85"/>
      <c r="I143" s="64"/>
    </row>
    <row r="144" spans="1:9" ht="15.75" customHeight="1" x14ac:dyDescent="0.2">
      <c r="A144" s="69">
        <v>133</v>
      </c>
      <c r="B144" s="70"/>
      <c r="C144" s="78"/>
      <c r="D144" s="75"/>
      <c r="E144" s="76"/>
      <c r="F144" s="77"/>
      <c r="G144" s="73"/>
      <c r="H144" s="85"/>
      <c r="I144" s="64"/>
    </row>
    <row r="145" spans="1:9" ht="15.75" customHeight="1" x14ac:dyDescent="0.2">
      <c r="A145" s="69">
        <v>134</v>
      </c>
      <c r="B145" s="70"/>
      <c r="C145" s="78"/>
      <c r="D145" s="75"/>
      <c r="E145" s="76"/>
      <c r="F145" s="77"/>
      <c r="G145" s="73"/>
      <c r="H145" s="85"/>
      <c r="I145" s="64"/>
    </row>
    <row r="146" spans="1:9" ht="15.75" customHeight="1" x14ac:dyDescent="0.2">
      <c r="A146" s="69">
        <v>135</v>
      </c>
      <c r="B146" s="70"/>
      <c r="C146" s="78"/>
      <c r="D146" s="75"/>
      <c r="E146" s="76"/>
      <c r="F146" s="77"/>
      <c r="G146" s="73"/>
      <c r="H146" s="85"/>
      <c r="I146" s="64"/>
    </row>
    <row r="147" spans="1:9" ht="15.75" customHeight="1" x14ac:dyDescent="0.2">
      <c r="A147" s="69">
        <v>136</v>
      </c>
      <c r="B147" s="70"/>
      <c r="C147" s="78"/>
      <c r="D147" s="75"/>
      <c r="E147" s="76"/>
      <c r="F147" s="77"/>
      <c r="G147" s="73"/>
      <c r="H147" s="85"/>
      <c r="I147" s="64"/>
    </row>
    <row r="148" spans="1:9" ht="15.75" customHeight="1" x14ac:dyDescent="0.2">
      <c r="A148" s="69">
        <v>137</v>
      </c>
      <c r="B148" s="70"/>
      <c r="C148" s="78"/>
      <c r="D148" s="75"/>
      <c r="E148" s="76"/>
      <c r="F148" s="77"/>
      <c r="G148" s="73"/>
      <c r="H148" s="85"/>
      <c r="I148" s="64"/>
    </row>
    <row r="149" spans="1:9" ht="15.75" customHeight="1" x14ac:dyDescent="0.2">
      <c r="A149" s="69">
        <v>138</v>
      </c>
      <c r="B149" s="70"/>
      <c r="C149" s="78"/>
      <c r="D149" s="75"/>
      <c r="E149" s="76"/>
      <c r="F149" s="77"/>
      <c r="G149" s="73"/>
      <c r="H149" s="85"/>
      <c r="I149" s="64"/>
    </row>
    <row r="150" spans="1:9" ht="15.75" customHeight="1" x14ac:dyDescent="0.2">
      <c r="A150" s="69">
        <v>139</v>
      </c>
      <c r="B150" s="70"/>
      <c r="C150" s="78"/>
      <c r="D150" s="75"/>
      <c r="E150" s="76"/>
      <c r="F150" s="77"/>
      <c r="G150" s="73"/>
      <c r="H150" s="85"/>
      <c r="I150" s="64"/>
    </row>
    <row r="151" spans="1:9" ht="15.75" customHeight="1" x14ac:dyDescent="0.2">
      <c r="A151" s="69">
        <v>140</v>
      </c>
      <c r="B151" s="70"/>
      <c r="C151" s="78"/>
      <c r="D151" s="75"/>
      <c r="E151" s="76"/>
      <c r="F151" s="77"/>
      <c r="G151" s="73"/>
      <c r="H151" s="85"/>
      <c r="I151" s="64"/>
    </row>
    <row r="152" spans="1:9" ht="15.75" customHeight="1" x14ac:dyDescent="0.2">
      <c r="A152" s="69">
        <v>141</v>
      </c>
      <c r="B152" s="70"/>
      <c r="C152" s="78"/>
      <c r="D152" s="75"/>
      <c r="E152" s="76"/>
      <c r="F152" s="77"/>
      <c r="G152" s="73"/>
      <c r="H152" s="85"/>
      <c r="I152" s="64"/>
    </row>
    <row r="153" spans="1:9" ht="15.75" customHeight="1" x14ac:dyDescent="0.2">
      <c r="A153" s="69">
        <v>142</v>
      </c>
      <c r="B153" s="70"/>
      <c r="C153" s="78"/>
      <c r="D153" s="75"/>
      <c r="E153" s="76"/>
      <c r="F153" s="77"/>
      <c r="G153" s="73"/>
      <c r="H153" s="85"/>
      <c r="I153" s="64"/>
    </row>
    <row r="154" spans="1:9" ht="15.75" customHeight="1" x14ac:dyDescent="0.2">
      <c r="A154" s="69">
        <v>143</v>
      </c>
      <c r="B154" s="70"/>
      <c r="C154" s="78"/>
      <c r="D154" s="75"/>
      <c r="E154" s="76"/>
      <c r="F154" s="77"/>
      <c r="G154" s="73"/>
      <c r="H154" s="85"/>
      <c r="I154" s="64"/>
    </row>
    <row r="155" spans="1:9" ht="15.75" customHeight="1" x14ac:dyDescent="0.2">
      <c r="A155" s="69">
        <v>144</v>
      </c>
      <c r="B155" s="70"/>
      <c r="C155" s="78"/>
      <c r="D155" s="75"/>
      <c r="E155" s="76"/>
      <c r="F155" s="77"/>
      <c r="G155" s="73"/>
      <c r="H155" s="85"/>
      <c r="I155" s="64"/>
    </row>
    <row r="156" spans="1:9" ht="15.75" customHeight="1" x14ac:dyDescent="0.2">
      <c r="A156" s="69">
        <v>145</v>
      </c>
      <c r="B156" s="70"/>
      <c r="C156" s="78"/>
      <c r="D156" s="75"/>
      <c r="E156" s="76"/>
      <c r="F156" s="77"/>
      <c r="G156" s="73"/>
      <c r="H156" s="85"/>
      <c r="I156" s="64"/>
    </row>
    <row r="157" spans="1:9" ht="15.75" customHeight="1" x14ac:dyDescent="0.2">
      <c r="A157" s="69">
        <v>146</v>
      </c>
      <c r="B157" s="70"/>
      <c r="C157" s="78"/>
      <c r="D157" s="75"/>
      <c r="E157" s="76"/>
      <c r="F157" s="77"/>
      <c r="G157" s="73"/>
      <c r="H157" s="85"/>
      <c r="I157" s="64"/>
    </row>
    <row r="158" spans="1:9" ht="15.75" customHeight="1" x14ac:dyDescent="0.2">
      <c r="A158" s="69">
        <v>147</v>
      </c>
      <c r="B158" s="70"/>
      <c r="C158" s="78"/>
      <c r="D158" s="75"/>
      <c r="E158" s="76"/>
      <c r="F158" s="77"/>
      <c r="G158" s="73"/>
      <c r="H158" s="85"/>
      <c r="I158" s="64"/>
    </row>
    <row r="159" spans="1:9" ht="15.75" customHeight="1" x14ac:dyDescent="0.2">
      <c r="A159" s="69">
        <v>148</v>
      </c>
      <c r="B159" s="70"/>
      <c r="C159" s="78"/>
      <c r="D159" s="75"/>
      <c r="E159" s="76"/>
      <c r="F159" s="77"/>
      <c r="G159" s="73"/>
      <c r="H159" s="85"/>
      <c r="I159" s="64"/>
    </row>
    <row r="160" spans="1:9" ht="15.75" customHeight="1" x14ac:dyDescent="0.2">
      <c r="A160" s="69">
        <v>149</v>
      </c>
      <c r="B160" s="70"/>
      <c r="C160" s="78"/>
      <c r="D160" s="75"/>
      <c r="E160" s="76"/>
      <c r="F160" s="77"/>
      <c r="G160" s="73"/>
      <c r="H160" s="85"/>
      <c r="I160" s="64"/>
    </row>
    <row r="161" spans="1:9" ht="15.75" customHeight="1" x14ac:dyDescent="0.2">
      <c r="A161" s="69">
        <v>150</v>
      </c>
      <c r="B161" s="70"/>
      <c r="C161" s="78"/>
      <c r="D161" s="75"/>
      <c r="E161" s="76"/>
      <c r="F161" s="77"/>
      <c r="G161" s="73"/>
      <c r="H161" s="85"/>
      <c r="I161" s="64"/>
    </row>
    <row r="162" spans="1:9" ht="15.75" customHeight="1" x14ac:dyDescent="0.2">
      <c r="A162" s="69">
        <v>151</v>
      </c>
      <c r="B162" s="70"/>
      <c r="C162" s="78"/>
      <c r="D162" s="75"/>
      <c r="E162" s="76"/>
      <c r="F162" s="77"/>
      <c r="G162" s="73"/>
      <c r="H162" s="85"/>
      <c r="I162" s="64"/>
    </row>
    <row r="163" spans="1:9" ht="15.75" customHeight="1" x14ac:dyDescent="0.2">
      <c r="A163" s="69">
        <v>152</v>
      </c>
      <c r="B163" s="70"/>
      <c r="C163" s="78"/>
      <c r="D163" s="75"/>
      <c r="E163" s="76"/>
      <c r="F163" s="77"/>
      <c r="G163" s="73"/>
      <c r="H163" s="85"/>
      <c r="I163" s="64"/>
    </row>
    <row r="164" spans="1:9" ht="15.75" customHeight="1" x14ac:dyDescent="0.2">
      <c r="A164" s="69">
        <v>153</v>
      </c>
      <c r="B164" s="70"/>
      <c r="C164" s="78"/>
      <c r="D164" s="75"/>
      <c r="E164" s="76"/>
      <c r="F164" s="77"/>
      <c r="G164" s="73"/>
      <c r="H164" s="85"/>
      <c r="I164" s="64"/>
    </row>
    <row r="165" spans="1:9" ht="15.75" customHeight="1" x14ac:dyDescent="0.2">
      <c r="A165" s="69">
        <v>154</v>
      </c>
      <c r="B165" s="70"/>
      <c r="C165" s="78"/>
      <c r="D165" s="75"/>
      <c r="E165" s="76"/>
      <c r="F165" s="77"/>
      <c r="G165" s="73"/>
      <c r="H165" s="85"/>
      <c r="I165" s="64"/>
    </row>
    <row r="166" spans="1:9" ht="15.75" customHeight="1" x14ac:dyDescent="0.2">
      <c r="A166" s="69">
        <v>155</v>
      </c>
      <c r="B166" s="70"/>
      <c r="C166" s="78"/>
      <c r="D166" s="75"/>
      <c r="E166" s="76"/>
      <c r="F166" s="77"/>
      <c r="G166" s="73"/>
      <c r="H166" s="85"/>
      <c r="I166" s="64"/>
    </row>
    <row r="167" spans="1:9" ht="15.75" customHeight="1" x14ac:dyDescent="0.2">
      <c r="A167" s="69">
        <v>156</v>
      </c>
      <c r="B167" s="70"/>
      <c r="C167" s="78"/>
      <c r="D167" s="75"/>
      <c r="E167" s="76"/>
      <c r="F167" s="77"/>
      <c r="G167" s="73"/>
      <c r="H167" s="85"/>
      <c r="I167" s="64"/>
    </row>
    <row r="168" spans="1:9" ht="15.75" customHeight="1" x14ac:dyDescent="0.2">
      <c r="A168" s="69">
        <v>157</v>
      </c>
      <c r="B168" s="70"/>
      <c r="C168" s="78"/>
      <c r="D168" s="75"/>
      <c r="E168" s="76"/>
      <c r="F168" s="77"/>
      <c r="G168" s="73"/>
      <c r="H168" s="85"/>
      <c r="I168" s="64"/>
    </row>
    <row r="169" spans="1:9" ht="15.75" customHeight="1" x14ac:dyDescent="0.2">
      <c r="A169" s="69">
        <v>158</v>
      </c>
      <c r="B169" s="70"/>
      <c r="C169" s="78"/>
      <c r="D169" s="75"/>
      <c r="E169" s="76"/>
      <c r="F169" s="77"/>
      <c r="G169" s="73"/>
      <c r="H169" s="85"/>
      <c r="I169" s="64"/>
    </row>
    <row r="170" spans="1:9" ht="15.75" customHeight="1" x14ac:dyDescent="0.2">
      <c r="A170" s="69">
        <v>159</v>
      </c>
      <c r="B170" s="70"/>
      <c r="C170" s="78"/>
      <c r="D170" s="75"/>
      <c r="E170" s="76"/>
      <c r="F170" s="77"/>
      <c r="G170" s="73"/>
      <c r="H170" s="85"/>
      <c r="I170" s="64"/>
    </row>
    <row r="171" spans="1:9" ht="15.75" customHeight="1" x14ac:dyDescent="0.2">
      <c r="A171" s="69">
        <v>160</v>
      </c>
      <c r="B171" s="70"/>
      <c r="C171" s="78"/>
      <c r="D171" s="75"/>
      <c r="E171" s="76"/>
      <c r="F171" s="77"/>
      <c r="G171" s="73"/>
      <c r="H171" s="85"/>
      <c r="I171" s="64"/>
    </row>
    <row r="172" spans="1:9" ht="15.75" customHeight="1" x14ac:dyDescent="0.2">
      <c r="A172" s="69">
        <v>161</v>
      </c>
      <c r="B172" s="70"/>
      <c r="C172" s="78"/>
      <c r="D172" s="75"/>
      <c r="E172" s="76"/>
      <c r="F172" s="77"/>
      <c r="G172" s="73"/>
      <c r="H172" s="85"/>
      <c r="I172" s="64"/>
    </row>
    <row r="173" spans="1:9" ht="15.75" customHeight="1" x14ac:dyDescent="0.2">
      <c r="A173" s="69">
        <v>162</v>
      </c>
      <c r="B173" s="70"/>
      <c r="C173" s="78"/>
      <c r="D173" s="75"/>
      <c r="E173" s="76"/>
      <c r="F173" s="77"/>
      <c r="G173" s="73"/>
      <c r="H173" s="85"/>
      <c r="I173" s="64"/>
    </row>
    <row r="174" spans="1:9" ht="15.75" customHeight="1" x14ac:dyDescent="0.2">
      <c r="A174" s="69">
        <v>163</v>
      </c>
      <c r="B174" s="70"/>
      <c r="C174" s="78"/>
      <c r="D174" s="75"/>
      <c r="E174" s="76"/>
      <c r="F174" s="77"/>
      <c r="G174" s="73"/>
      <c r="H174" s="85"/>
      <c r="I174" s="64"/>
    </row>
    <row r="175" spans="1:9" ht="15.75" customHeight="1" x14ac:dyDescent="0.2">
      <c r="A175" s="69">
        <v>164</v>
      </c>
      <c r="B175" s="70"/>
      <c r="C175" s="78"/>
      <c r="D175" s="75"/>
      <c r="E175" s="76"/>
      <c r="F175" s="77"/>
      <c r="G175" s="73"/>
      <c r="H175" s="85"/>
      <c r="I175" s="64"/>
    </row>
    <row r="176" spans="1:9" ht="15.75" customHeight="1" x14ac:dyDescent="0.2">
      <c r="A176" s="69">
        <v>165</v>
      </c>
      <c r="B176" s="70"/>
      <c r="C176" s="78"/>
      <c r="D176" s="75"/>
      <c r="E176" s="76"/>
      <c r="F176" s="77"/>
      <c r="G176" s="73"/>
      <c r="H176" s="85"/>
      <c r="I176" s="64"/>
    </row>
    <row r="177" spans="1:9" ht="15.75" customHeight="1" x14ac:dyDescent="0.2">
      <c r="A177" s="69">
        <v>166</v>
      </c>
      <c r="B177" s="70"/>
      <c r="C177" s="78"/>
      <c r="D177" s="75"/>
      <c r="E177" s="76"/>
      <c r="F177" s="77"/>
      <c r="G177" s="73"/>
      <c r="H177" s="85"/>
      <c r="I177" s="64"/>
    </row>
    <row r="178" spans="1:9" ht="15.75" customHeight="1" x14ac:dyDescent="0.2">
      <c r="A178" s="69">
        <v>167</v>
      </c>
      <c r="B178" s="70"/>
      <c r="C178" s="78"/>
      <c r="D178" s="75"/>
      <c r="E178" s="76"/>
      <c r="F178" s="77"/>
      <c r="G178" s="73"/>
      <c r="H178" s="85"/>
      <c r="I178" s="64"/>
    </row>
    <row r="179" spans="1:9" ht="15.75" customHeight="1" x14ac:dyDescent="0.2">
      <c r="A179" s="69">
        <v>168</v>
      </c>
      <c r="B179" s="70"/>
      <c r="C179" s="78"/>
      <c r="D179" s="75"/>
      <c r="E179" s="76"/>
      <c r="F179" s="77"/>
      <c r="G179" s="73"/>
      <c r="H179" s="85"/>
      <c r="I179" s="64"/>
    </row>
    <row r="180" spans="1:9" ht="15.75" customHeight="1" x14ac:dyDescent="0.2">
      <c r="A180" s="69">
        <v>169</v>
      </c>
      <c r="B180" s="70"/>
      <c r="C180" s="78"/>
      <c r="D180" s="75"/>
      <c r="E180" s="76"/>
      <c r="F180" s="77"/>
      <c r="G180" s="73"/>
      <c r="H180" s="85"/>
      <c r="I180" s="64"/>
    </row>
    <row r="181" spans="1:9" ht="15.75" customHeight="1" x14ac:dyDescent="0.2">
      <c r="A181" s="69">
        <v>170</v>
      </c>
      <c r="B181" s="70"/>
      <c r="C181" s="78"/>
      <c r="D181" s="75"/>
      <c r="E181" s="76"/>
      <c r="F181" s="77"/>
      <c r="G181" s="73"/>
      <c r="H181" s="85"/>
      <c r="I181" s="64"/>
    </row>
    <row r="182" spans="1:9" ht="15.75" customHeight="1" x14ac:dyDescent="0.2">
      <c r="A182" s="69">
        <v>171</v>
      </c>
      <c r="B182" s="70"/>
      <c r="C182" s="78"/>
      <c r="D182" s="75"/>
      <c r="E182" s="76"/>
      <c r="F182" s="77"/>
      <c r="G182" s="73"/>
      <c r="H182" s="85"/>
      <c r="I182" s="64"/>
    </row>
    <row r="183" spans="1:9" ht="15.75" customHeight="1" x14ac:dyDescent="0.2">
      <c r="A183" s="69">
        <v>172</v>
      </c>
      <c r="B183" s="70"/>
      <c r="C183" s="78"/>
      <c r="D183" s="75"/>
      <c r="E183" s="76"/>
      <c r="F183" s="77"/>
      <c r="G183" s="73"/>
      <c r="H183" s="85"/>
      <c r="I183" s="64"/>
    </row>
    <row r="184" spans="1:9" ht="15.75" customHeight="1" x14ac:dyDescent="0.2">
      <c r="A184" s="69">
        <v>173</v>
      </c>
      <c r="B184" s="70"/>
      <c r="C184" s="78"/>
      <c r="D184" s="75"/>
      <c r="E184" s="76"/>
      <c r="F184" s="77"/>
      <c r="G184" s="73"/>
      <c r="H184" s="85"/>
      <c r="I184" s="64"/>
    </row>
    <row r="185" spans="1:9" ht="15.75" customHeight="1" x14ac:dyDescent="0.2">
      <c r="A185" s="69">
        <v>174</v>
      </c>
      <c r="B185" s="70"/>
      <c r="C185" s="78"/>
      <c r="D185" s="75"/>
      <c r="E185" s="76"/>
      <c r="F185" s="77"/>
      <c r="G185" s="73"/>
      <c r="H185" s="85"/>
      <c r="I185" s="64"/>
    </row>
    <row r="186" spans="1:9" ht="15.75" customHeight="1" x14ac:dyDescent="0.2">
      <c r="A186" s="69">
        <v>175</v>
      </c>
      <c r="B186" s="70"/>
      <c r="C186" s="78"/>
      <c r="D186" s="75"/>
      <c r="E186" s="76"/>
      <c r="F186" s="77"/>
      <c r="G186" s="73"/>
      <c r="H186" s="85"/>
      <c r="I186" s="64"/>
    </row>
    <row r="187" spans="1:9" ht="15.75" customHeight="1" x14ac:dyDescent="0.2">
      <c r="A187" s="69">
        <v>176</v>
      </c>
      <c r="B187" s="70"/>
      <c r="C187" s="78"/>
      <c r="D187" s="75"/>
      <c r="E187" s="76"/>
      <c r="F187" s="77"/>
      <c r="G187" s="73"/>
      <c r="H187" s="85"/>
      <c r="I187" s="64"/>
    </row>
    <row r="188" spans="1:9" ht="15.75" customHeight="1" x14ac:dyDescent="0.2">
      <c r="A188" s="69">
        <v>177</v>
      </c>
      <c r="B188" s="70"/>
      <c r="C188" s="78"/>
      <c r="D188" s="75"/>
      <c r="E188" s="76"/>
      <c r="F188" s="77"/>
      <c r="G188" s="73"/>
      <c r="H188" s="85"/>
      <c r="I188" s="64"/>
    </row>
    <row r="189" spans="1:9" ht="15.75" customHeight="1" x14ac:dyDescent="0.2">
      <c r="A189" s="69">
        <v>178</v>
      </c>
      <c r="B189" s="70"/>
      <c r="C189" s="78"/>
      <c r="D189" s="75"/>
      <c r="E189" s="76"/>
      <c r="F189" s="77"/>
      <c r="G189" s="73"/>
      <c r="H189" s="85"/>
      <c r="I189" s="64"/>
    </row>
    <row r="190" spans="1:9" ht="15.75" customHeight="1" x14ac:dyDescent="0.2">
      <c r="A190" s="69">
        <v>179</v>
      </c>
      <c r="B190" s="70"/>
      <c r="C190" s="78"/>
      <c r="D190" s="75"/>
      <c r="E190" s="76"/>
      <c r="F190" s="77"/>
      <c r="G190" s="73"/>
      <c r="H190" s="85"/>
      <c r="I190" s="64"/>
    </row>
    <row r="191" spans="1:9" ht="15.75" customHeight="1" x14ac:dyDescent="0.2">
      <c r="A191" s="69">
        <v>180</v>
      </c>
      <c r="B191" s="70"/>
      <c r="C191" s="78"/>
      <c r="D191" s="75"/>
      <c r="E191" s="76"/>
      <c r="F191" s="77"/>
      <c r="G191" s="73"/>
      <c r="H191" s="85"/>
      <c r="I191" s="64"/>
    </row>
    <row r="192" spans="1:9" ht="15.75" customHeight="1" x14ac:dyDescent="0.2">
      <c r="A192" s="69">
        <v>181</v>
      </c>
      <c r="B192" s="70"/>
      <c r="C192" s="78"/>
      <c r="D192" s="75"/>
      <c r="E192" s="76"/>
      <c r="F192" s="77"/>
      <c r="G192" s="73"/>
      <c r="H192" s="85"/>
      <c r="I192" s="64"/>
    </row>
    <row r="193" spans="1:9" ht="15.75" customHeight="1" x14ac:dyDescent="0.2">
      <c r="A193" s="69">
        <v>182</v>
      </c>
      <c r="B193" s="70"/>
      <c r="C193" s="78"/>
      <c r="D193" s="75"/>
      <c r="E193" s="76"/>
      <c r="F193" s="77"/>
      <c r="G193" s="73"/>
      <c r="H193" s="85"/>
      <c r="I193" s="64"/>
    </row>
    <row r="194" spans="1:9" ht="15.75" customHeight="1" x14ac:dyDescent="0.2">
      <c r="A194" s="69">
        <v>183</v>
      </c>
      <c r="B194" s="70"/>
      <c r="C194" s="78"/>
      <c r="D194" s="75"/>
      <c r="E194" s="76"/>
      <c r="F194" s="77"/>
      <c r="G194" s="73"/>
      <c r="H194" s="85"/>
      <c r="I194" s="64"/>
    </row>
    <row r="195" spans="1:9" ht="15.75" customHeight="1" x14ac:dyDescent="0.2">
      <c r="A195" s="69">
        <v>184</v>
      </c>
      <c r="B195" s="70"/>
      <c r="C195" s="78"/>
      <c r="D195" s="75"/>
      <c r="E195" s="76"/>
      <c r="F195" s="77"/>
      <c r="G195" s="73"/>
      <c r="H195" s="85"/>
      <c r="I195" s="64"/>
    </row>
    <row r="196" spans="1:9" ht="15.75" customHeight="1" x14ac:dyDescent="0.2">
      <c r="A196" s="69">
        <v>185</v>
      </c>
      <c r="B196" s="70"/>
      <c r="C196" s="78"/>
      <c r="D196" s="75"/>
      <c r="E196" s="76"/>
      <c r="F196" s="77"/>
      <c r="G196" s="73"/>
      <c r="H196" s="85"/>
      <c r="I196" s="64"/>
    </row>
    <row r="197" spans="1:9" ht="15.75" customHeight="1" x14ac:dyDescent="0.2">
      <c r="A197" s="69">
        <v>186</v>
      </c>
      <c r="B197" s="70"/>
      <c r="C197" s="78"/>
      <c r="D197" s="75"/>
      <c r="E197" s="76"/>
      <c r="F197" s="77"/>
      <c r="G197" s="73"/>
      <c r="H197" s="85"/>
      <c r="I197" s="64"/>
    </row>
    <row r="198" spans="1:9" ht="15.75" customHeight="1" x14ac:dyDescent="0.2">
      <c r="A198" s="69">
        <v>187</v>
      </c>
      <c r="B198" s="70"/>
      <c r="C198" s="78"/>
      <c r="D198" s="75"/>
      <c r="E198" s="76"/>
      <c r="F198" s="77"/>
      <c r="G198" s="73"/>
      <c r="H198" s="85"/>
      <c r="I198" s="64"/>
    </row>
    <row r="199" spans="1:9" ht="15.75" customHeight="1" x14ac:dyDescent="0.2">
      <c r="A199" s="69">
        <v>188</v>
      </c>
      <c r="B199" s="70"/>
      <c r="C199" s="78"/>
      <c r="D199" s="75"/>
      <c r="E199" s="76"/>
      <c r="F199" s="77"/>
      <c r="G199" s="73"/>
      <c r="H199" s="85"/>
      <c r="I199" s="64"/>
    </row>
    <row r="200" spans="1:9" ht="15.75" customHeight="1" x14ac:dyDescent="0.2">
      <c r="A200" s="69">
        <v>189</v>
      </c>
      <c r="B200" s="70"/>
      <c r="C200" s="78"/>
      <c r="D200" s="75"/>
      <c r="E200" s="76"/>
      <c r="F200" s="77"/>
      <c r="G200" s="73"/>
      <c r="H200" s="85"/>
      <c r="I200" s="64"/>
    </row>
    <row r="201" spans="1:9" ht="15.75" customHeight="1" x14ac:dyDescent="0.2">
      <c r="A201" s="69">
        <v>190</v>
      </c>
      <c r="B201" s="70"/>
      <c r="C201" s="78"/>
      <c r="D201" s="75"/>
      <c r="E201" s="76"/>
      <c r="F201" s="77"/>
      <c r="G201" s="73"/>
      <c r="H201" s="85"/>
      <c r="I201" s="64"/>
    </row>
    <row r="202" spans="1:9" ht="15.75" customHeight="1" x14ac:dyDescent="0.2">
      <c r="A202" s="69">
        <v>191</v>
      </c>
      <c r="B202" s="70"/>
      <c r="C202" s="78"/>
      <c r="D202" s="75"/>
      <c r="E202" s="76"/>
      <c r="F202" s="77"/>
      <c r="G202" s="73"/>
      <c r="H202" s="85"/>
      <c r="I202" s="64"/>
    </row>
    <row r="203" spans="1:9" ht="15.75" customHeight="1" x14ac:dyDescent="0.2">
      <c r="A203" s="69">
        <v>192</v>
      </c>
      <c r="B203" s="70"/>
      <c r="C203" s="78"/>
      <c r="D203" s="75"/>
      <c r="E203" s="76"/>
      <c r="F203" s="77"/>
      <c r="G203" s="73"/>
      <c r="H203" s="85"/>
      <c r="I203" s="64"/>
    </row>
    <row r="204" spans="1:9" ht="15.75" customHeight="1" x14ac:dyDescent="0.2">
      <c r="A204" s="69">
        <v>193</v>
      </c>
      <c r="B204" s="70"/>
      <c r="C204" s="78"/>
      <c r="D204" s="75"/>
      <c r="E204" s="76"/>
      <c r="F204" s="77"/>
      <c r="G204" s="73"/>
      <c r="H204" s="85"/>
      <c r="I204" s="64"/>
    </row>
    <row r="205" spans="1:9" ht="15.75" customHeight="1" x14ac:dyDescent="0.2">
      <c r="A205" s="69">
        <v>194</v>
      </c>
      <c r="B205" s="70"/>
      <c r="C205" s="78"/>
      <c r="D205" s="75"/>
      <c r="E205" s="76"/>
      <c r="F205" s="77"/>
      <c r="G205" s="73"/>
      <c r="H205" s="85"/>
      <c r="I205" s="64"/>
    </row>
    <row r="206" spans="1:9" ht="15.75" customHeight="1" x14ac:dyDescent="0.2">
      <c r="A206" s="69">
        <v>195</v>
      </c>
      <c r="B206" s="70"/>
      <c r="C206" s="78"/>
      <c r="D206" s="75"/>
      <c r="E206" s="76"/>
      <c r="F206" s="77"/>
      <c r="G206" s="73"/>
      <c r="H206" s="85"/>
      <c r="I206" s="64"/>
    </row>
    <row r="207" spans="1:9" ht="15.75" customHeight="1" x14ac:dyDescent="0.2">
      <c r="A207" s="69">
        <v>196</v>
      </c>
      <c r="B207" s="70"/>
      <c r="C207" s="78"/>
      <c r="D207" s="75"/>
      <c r="E207" s="76"/>
      <c r="F207" s="77"/>
      <c r="G207" s="73"/>
      <c r="H207" s="85"/>
      <c r="I207" s="64"/>
    </row>
    <row r="208" spans="1:9" ht="15.75" customHeight="1" x14ac:dyDescent="0.2">
      <c r="A208" s="69">
        <v>197</v>
      </c>
      <c r="B208" s="70"/>
      <c r="C208" s="78"/>
      <c r="D208" s="75"/>
      <c r="E208" s="76"/>
      <c r="F208" s="77"/>
      <c r="G208" s="73"/>
      <c r="H208" s="85"/>
      <c r="I208" s="64"/>
    </row>
    <row r="209" spans="1:9" ht="15.75" customHeight="1" x14ac:dyDescent="0.2">
      <c r="A209" s="69">
        <v>198</v>
      </c>
      <c r="B209" s="70"/>
      <c r="C209" s="78"/>
      <c r="D209" s="75"/>
      <c r="E209" s="76"/>
      <c r="F209" s="77"/>
      <c r="G209" s="73"/>
      <c r="H209" s="85"/>
      <c r="I209" s="64"/>
    </row>
    <row r="210" spans="1:9" ht="15.75" customHeight="1" x14ac:dyDescent="0.2">
      <c r="A210" s="69">
        <v>199</v>
      </c>
      <c r="B210" s="70"/>
      <c r="C210" s="78"/>
      <c r="D210" s="75"/>
      <c r="E210" s="76"/>
      <c r="F210" s="77"/>
      <c r="G210" s="73"/>
      <c r="H210" s="85"/>
      <c r="I210" s="64"/>
    </row>
    <row r="211" spans="1:9" ht="15.75" customHeight="1" x14ac:dyDescent="0.2">
      <c r="A211" s="69">
        <v>200</v>
      </c>
      <c r="B211" s="70"/>
      <c r="C211" s="78"/>
      <c r="D211" s="75"/>
      <c r="E211" s="76"/>
      <c r="F211" s="77"/>
      <c r="G211" s="73"/>
      <c r="H211" s="85"/>
      <c r="I211" s="64"/>
    </row>
    <row r="212" spans="1:9" ht="15.75" customHeight="1" x14ac:dyDescent="0.2">
      <c r="A212" s="69">
        <v>201</v>
      </c>
      <c r="B212" s="70"/>
      <c r="C212" s="78"/>
      <c r="D212" s="75"/>
      <c r="E212" s="76"/>
      <c r="F212" s="77"/>
      <c r="G212" s="73"/>
      <c r="H212" s="85"/>
      <c r="I212" s="64"/>
    </row>
    <row r="213" spans="1:9" ht="15.75" customHeight="1" x14ac:dyDescent="0.2">
      <c r="A213" s="69">
        <v>202</v>
      </c>
      <c r="B213" s="70"/>
      <c r="C213" s="78"/>
      <c r="D213" s="75"/>
      <c r="E213" s="76"/>
      <c r="F213" s="77"/>
      <c r="G213" s="73"/>
      <c r="H213" s="85"/>
      <c r="I213" s="64"/>
    </row>
    <row r="214" spans="1:9" ht="15.75" customHeight="1" x14ac:dyDescent="0.2">
      <c r="A214" s="69">
        <v>203</v>
      </c>
      <c r="B214" s="70"/>
      <c r="C214" s="78"/>
      <c r="D214" s="75"/>
      <c r="E214" s="76"/>
      <c r="F214" s="77"/>
      <c r="G214" s="73"/>
      <c r="H214" s="85"/>
      <c r="I214" s="64"/>
    </row>
    <row r="215" spans="1:9" ht="15.75" customHeight="1" x14ac:dyDescent="0.2">
      <c r="A215" s="69">
        <v>204</v>
      </c>
      <c r="B215" s="70"/>
      <c r="C215" s="78"/>
      <c r="D215" s="75"/>
      <c r="E215" s="76"/>
      <c r="F215" s="77"/>
      <c r="G215" s="73"/>
      <c r="H215" s="85"/>
      <c r="I215" s="64"/>
    </row>
    <row r="216" spans="1:9" ht="15.75" customHeight="1" x14ac:dyDescent="0.2">
      <c r="A216" s="69">
        <v>205</v>
      </c>
      <c r="B216" s="70"/>
      <c r="C216" s="78"/>
      <c r="D216" s="75"/>
      <c r="E216" s="76"/>
      <c r="F216" s="77"/>
      <c r="G216" s="73"/>
      <c r="H216" s="85"/>
      <c r="I216" s="64"/>
    </row>
    <row r="217" spans="1:9" ht="15.75" customHeight="1" x14ac:dyDescent="0.2">
      <c r="A217" s="69">
        <v>206</v>
      </c>
      <c r="B217" s="70"/>
      <c r="C217" s="78"/>
      <c r="D217" s="75"/>
      <c r="E217" s="76"/>
      <c r="F217" s="77"/>
      <c r="G217" s="73"/>
      <c r="H217" s="85"/>
      <c r="I217" s="64"/>
    </row>
    <row r="218" spans="1:9" ht="15.75" customHeight="1" x14ac:dyDescent="0.2">
      <c r="A218" s="69">
        <v>207</v>
      </c>
      <c r="B218" s="70"/>
      <c r="C218" s="78"/>
      <c r="D218" s="75"/>
      <c r="E218" s="76"/>
      <c r="F218" s="77"/>
      <c r="G218" s="73"/>
      <c r="H218" s="85"/>
      <c r="I218" s="64"/>
    </row>
    <row r="219" spans="1:9" ht="15.75" customHeight="1" x14ac:dyDescent="0.2">
      <c r="A219" s="69">
        <v>208</v>
      </c>
      <c r="B219" s="70"/>
      <c r="C219" s="78"/>
      <c r="D219" s="75"/>
      <c r="E219" s="76"/>
      <c r="F219" s="77"/>
      <c r="G219" s="73"/>
      <c r="H219" s="85"/>
      <c r="I219" s="64"/>
    </row>
    <row r="220" spans="1:9" ht="15.75" customHeight="1" x14ac:dyDescent="0.2">
      <c r="A220" s="69">
        <v>209</v>
      </c>
      <c r="B220" s="70"/>
      <c r="C220" s="78"/>
      <c r="D220" s="75"/>
      <c r="E220" s="76"/>
      <c r="F220" s="77"/>
      <c r="G220" s="73"/>
      <c r="H220" s="85"/>
      <c r="I220" s="64"/>
    </row>
    <row r="221" spans="1:9" ht="15.75" customHeight="1" x14ac:dyDescent="0.2">
      <c r="A221" s="69">
        <v>210</v>
      </c>
      <c r="B221" s="70"/>
      <c r="C221" s="78"/>
      <c r="D221" s="75"/>
      <c r="E221" s="76"/>
      <c r="F221" s="77"/>
      <c r="G221" s="73"/>
      <c r="H221" s="85"/>
      <c r="I221" s="64"/>
    </row>
    <row r="222" spans="1:9" ht="15.75" customHeight="1" x14ac:dyDescent="0.2">
      <c r="A222" s="69">
        <v>211</v>
      </c>
      <c r="B222" s="70"/>
      <c r="C222" s="78"/>
      <c r="D222" s="75"/>
      <c r="E222" s="76"/>
      <c r="F222" s="77"/>
      <c r="G222" s="73"/>
      <c r="H222" s="85"/>
      <c r="I222" s="64"/>
    </row>
    <row r="223" spans="1:9" ht="15.75" customHeight="1" x14ac:dyDescent="0.2">
      <c r="A223" s="69">
        <v>212</v>
      </c>
      <c r="B223" s="70"/>
      <c r="C223" s="78"/>
      <c r="D223" s="75"/>
      <c r="E223" s="76"/>
      <c r="F223" s="77"/>
      <c r="G223" s="73"/>
      <c r="H223" s="85"/>
      <c r="I223" s="64"/>
    </row>
    <row r="224" spans="1:9" ht="15.75" customHeight="1" x14ac:dyDescent="0.2">
      <c r="A224" s="69">
        <v>213</v>
      </c>
      <c r="B224" s="70"/>
      <c r="C224" s="78"/>
      <c r="D224" s="75"/>
      <c r="E224" s="76"/>
      <c r="F224" s="77"/>
      <c r="G224" s="73"/>
      <c r="H224" s="85"/>
      <c r="I224" s="64"/>
    </row>
    <row r="225" spans="1:9" ht="15.75" customHeight="1" x14ac:dyDescent="0.2">
      <c r="A225" s="69">
        <v>214</v>
      </c>
      <c r="B225" s="70"/>
      <c r="C225" s="78"/>
      <c r="D225" s="75"/>
      <c r="E225" s="76"/>
      <c r="F225" s="77"/>
      <c r="G225" s="73"/>
      <c r="H225" s="85"/>
      <c r="I225" s="64"/>
    </row>
    <row r="226" spans="1:9" ht="15.75" customHeight="1" x14ac:dyDescent="0.2">
      <c r="A226" s="69">
        <v>215</v>
      </c>
      <c r="B226" s="70"/>
      <c r="C226" s="78"/>
      <c r="D226" s="75"/>
      <c r="E226" s="76"/>
      <c r="F226" s="77"/>
      <c r="G226" s="73"/>
      <c r="H226" s="85"/>
      <c r="I226" s="64"/>
    </row>
    <row r="227" spans="1:9" ht="15.75" customHeight="1" x14ac:dyDescent="0.2">
      <c r="A227" s="69">
        <v>216</v>
      </c>
      <c r="B227" s="70"/>
      <c r="C227" s="78"/>
      <c r="D227" s="75"/>
      <c r="E227" s="76"/>
      <c r="F227" s="77"/>
      <c r="G227" s="73"/>
      <c r="H227" s="85"/>
      <c r="I227" s="64"/>
    </row>
    <row r="228" spans="1:9" ht="15.75" customHeight="1" x14ac:dyDescent="0.2">
      <c r="A228" s="69">
        <v>217</v>
      </c>
      <c r="B228" s="70"/>
      <c r="C228" s="78"/>
      <c r="D228" s="75"/>
      <c r="E228" s="76"/>
      <c r="F228" s="77"/>
      <c r="G228" s="73"/>
      <c r="H228" s="85"/>
      <c r="I228" s="64"/>
    </row>
    <row r="229" spans="1:9" ht="15.75" customHeight="1" x14ac:dyDescent="0.2">
      <c r="A229" s="69">
        <v>218</v>
      </c>
      <c r="B229" s="70"/>
      <c r="C229" s="78"/>
      <c r="D229" s="75"/>
      <c r="E229" s="76"/>
      <c r="F229" s="77"/>
      <c r="G229" s="73"/>
      <c r="H229" s="85"/>
      <c r="I229" s="64"/>
    </row>
    <row r="230" spans="1:9" ht="15.75" customHeight="1" x14ac:dyDescent="0.2">
      <c r="A230" s="69">
        <v>219</v>
      </c>
      <c r="B230" s="70"/>
      <c r="C230" s="78"/>
      <c r="D230" s="75"/>
      <c r="E230" s="76"/>
      <c r="F230" s="77"/>
      <c r="G230" s="73"/>
      <c r="H230" s="85"/>
      <c r="I230" s="64"/>
    </row>
    <row r="231" spans="1:9" ht="15.75" customHeight="1" x14ac:dyDescent="0.2">
      <c r="A231" s="69">
        <v>220</v>
      </c>
      <c r="B231" s="70"/>
      <c r="C231" s="78"/>
      <c r="D231" s="75"/>
      <c r="E231" s="76"/>
      <c r="F231" s="77"/>
      <c r="G231" s="73"/>
      <c r="H231" s="85"/>
      <c r="I231" s="64"/>
    </row>
    <row r="232" spans="1:9" ht="15.75" customHeight="1" x14ac:dyDescent="0.2">
      <c r="A232" s="69">
        <v>221</v>
      </c>
      <c r="B232" s="70"/>
      <c r="C232" s="78"/>
      <c r="D232" s="75"/>
      <c r="E232" s="76"/>
      <c r="F232" s="77"/>
      <c r="G232" s="73"/>
      <c r="H232" s="85"/>
      <c r="I232" s="64"/>
    </row>
    <row r="233" spans="1:9" ht="15.75" customHeight="1" x14ac:dyDescent="0.2">
      <c r="A233" s="69">
        <v>222</v>
      </c>
      <c r="B233" s="70"/>
      <c r="C233" s="78"/>
      <c r="D233" s="75"/>
      <c r="E233" s="76"/>
      <c r="F233" s="77"/>
      <c r="G233" s="73"/>
      <c r="H233" s="85"/>
      <c r="I233" s="64"/>
    </row>
    <row r="234" spans="1:9" ht="15.75" customHeight="1" x14ac:dyDescent="0.2">
      <c r="A234" s="69">
        <v>223</v>
      </c>
      <c r="B234" s="70"/>
      <c r="C234" s="78"/>
      <c r="D234" s="75"/>
      <c r="E234" s="76"/>
      <c r="F234" s="77"/>
      <c r="G234" s="73"/>
      <c r="H234" s="85"/>
      <c r="I234" s="64"/>
    </row>
    <row r="235" spans="1:9" ht="15.75" customHeight="1" x14ac:dyDescent="0.2">
      <c r="A235" s="69">
        <v>224</v>
      </c>
      <c r="B235" s="70"/>
      <c r="C235" s="78"/>
      <c r="D235" s="75"/>
      <c r="E235" s="76"/>
      <c r="F235" s="77"/>
      <c r="G235" s="73"/>
      <c r="H235" s="85"/>
      <c r="I235" s="64"/>
    </row>
    <row r="236" spans="1:9" ht="15.75" customHeight="1" x14ac:dyDescent="0.2">
      <c r="A236" s="69">
        <v>225</v>
      </c>
      <c r="B236" s="70"/>
      <c r="C236" s="78"/>
      <c r="D236" s="75"/>
      <c r="E236" s="76"/>
      <c r="F236" s="77"/>
      <c r="G236" s="73"/>
      <c r="H236" s="85"/>
      <c r="I236" s="64"/>
    </row>
    <row r="237" spans="1:9" ht="15.75" customHeight="1" x14ac:dyDescent="0.2">
      <c r="A237" s="69">
        <v>226</v>
      </c>
      <c r="B237" s="70"/>
      <c r="C237" s="78"/>
      <c r="D237" s="75"/>
      <c r="E237" s="76"/>
      <c r="F237" s="77"/>
      <c r="G237" s="73"/>
      <c r="H237" s="85"/>
      <c r="I237" s="64"/>
    </row>
    <row r="238" spans="1:9" ht="15.75" customHeight="1" x14ac:dyDescent="0.2">
      <c r="A238" s="69">
        <v>227</v>
      </c>
      <c r="B238" s="70"/>
      <c r="C238" s="78"/>
      <c r="D238" s="75"/>
      <c r="E238" s="76"/>
      <c r="F238" s="77"/>
      <c r="G238" s="73"/>
      <c r="H238" s="85"/>
      <c r="I238" s="64"/>
    </row>
    <row r="239" spans="1:9" ht="15.75" customHeight="1" x14ac:dyDescent="0.2">
      <c r="A239" s="69">
        <v>228</v>
      </c>
      <c r="B239" s="70"/>
      <c r="C239" s="78"/>
      <c r="D239" s="75"/>
      <c r="E239" s="76"/>
      <c r="F239" s="77"/>
      <c r="G239" s="73"/>
      <c r="H239" s="85"/>
      <c r="I239" s="64"/>
    </row>
    <row r="240" spans="1:9" ht="15.75" customHeight="1" x14ac:dyDescent="0.2">
      <c r="A240" s="69">
        <v>229</v>
      </c>
      <c r="B240" s="70"/>
      <c r="C240" s="78"/>
      <c r="D240" s="75"/>
      <c r="E240" s="76"/>
      <c r="F240" s="77"/>
      <c r="G240" s="73"/>
      <c r="H240" s="85"/>
      <c r="I240" s="64"/>
    </row>
    <row r="241" spans="1:9" ht="15.75" customHeight="1" x14ac:dyDescent="0.2">
      <c r="A241" s="69">
        <v>230</v>
      </c>
      <c r="B241" s="70"/>
      <c r="C241" s="78"/>
      <c r="D241" s="75"/>
      <c r="E241" s="76"/>
      <c r="F241" s="77"/>
      <c r="G241" s="73"/>
      <c r="H241" s="85"/>
      <c r="I241" s="64"/>
    </row>
    <row r="242" spans="1:9" ht="15.75" customHeight="1" x14ac:dyDescent="0.2">
      <c r="A242" s="69">
        <v>231</v>
      </c>
      <c r="B242" s="70"/>
      <c r="C242" s="78"/>
      <c r="D242" s="75"/>
      <c r="E242" s="76"/>
      <c r="F242" s="77"/>
      <c r="G242" s="73"/>
      <c r="H242" s="85"/>
      <c r="I242" s="64"/>
    </row>
    <row r="243" spans="1:9" ht="15.75" customHeight="1" x14ac:dyDescent="0.2">
      <c r="A243" s="69">
        <v>232</v>
      </c>
      <c r="B243" s="70"/>
      <c r="C243" s="78"/>
      <c r="D243" s="75"/>
      <c r="E243" s="76"/>
      <c r="F243" s="77"/>
      <c r="G243" s="73"/>
      <c r="H243" s="85"/>
      <c r="I243" s="64"/>
    </row>
    <row r="244" spans="1:9" ht="15.75" customHeight="1" x14ac:dyDescent="0.2">
      <c r="A244" s="69">
        <v>233</v>
      </c>
      <c r="B244" s="70"/>
      <c r="C244" s="78"/>
      <c r="D244" s="75"/>
      <c r="E244" s="76"/>
      <c r="F244" s="77"/>
      <c r="G244" s="73"/>
      <c r="H244" s="85"/>
      <c r="I244" s="64"/>
    </row>
    <row r="245" spans="1:9" ht="15.75" customHeight="1" x14ac:dyDescent="0.2">
      <c r="A245" s="69">
        <v>234</v>
      </c>
      <c r="B245" s="70"/>
      <c r="C245" s="78"/>
      <c r="D245" s="75"/>
      <c r="E245" s="76"/>
      <c r="F245" s="77"/>
      <c r="G245" s="73"/>
      <c r="H245" s="85"/>
      <c r="I245" s="64"/>
    </row>
    <row r="246" spans="1:9" ht="15.75" customHeight="1" x14ac:dyDescent="0.2">
      <c r="A246" s="69">
        <v>235</v>
      </c>
      <c r="B246" s="70"/>
      <c r="C246" s="78"/>
      <c r="D246" s="75"/>
      <c r="E246" s="76"/>
      <c r="F246" s="77"/>
      <c r="G246" s="73"/>
      <c r="H246" s="85"/>
      <c r="I246" s="64"/>
    </row>
    <row r="247" spans="1:9" ht="15.75" customHeight="1" x14ac:dyDescent="0.2">
      <c r="A247" s="69">
        <v>236</v>
      </c>
      <c r="B247" s="70"/>
      <c r="C247" s="78"/>
      <c r="D247" s="75"/>
      <c r="E247" s="76"/>
      <c r="F247" s="77"/>
      <c r="G247" s="73"/>
      <c r="H247" s="85"/>
      <c r="I247" s="64"/>
    </row>
    <row r="248" spans="1:9" ht="15.75" customHeight="1" x14ac:dyDescent="0.2">
      <c r="A248" s="69">
        <v>237</v>
      </c>
      <c r="B248" s="70"/>
      <c r="C248" s="78"/>
      <c r="D248" s="75"/>
      <c r="E248" s="76"/>
      <c r="F248" s="77"/>
      <c r="G248" s="73"/>
      <c r="H248" s="85"/>
      <c r="I248" s="64"/>
    </row>
    <row r="249" spans="1:9" ht="15.75" customHeight="1" x14ac:dyDescent="0.2">
      <c r="A249" s="69">
        <v>238</v>
      </c>
      <c r="B249" s="70"/>
      <c r="C249" s="78"/>
      <c r="D249" s="75"/>
      <c r="E249" s="76"/>
      <c r="F249" s="77"/>
      <c r="G249" s="73"/>
      <c r="H249" s="85"/>
      <c r="I249" s="64"/>
    </row>
    <row r="250" spans="1:9" ht="15.75" customHeight="1" x14ac:dyDescent="0.2">
      <c r="A250" s="69">
        <v>239</v>
      </c>
      <c r="B250" s="70"/>
      <c r="C250" s="78"/>
      <c r="D250" s="75"/>
      <c r="E250" s="76"/>
      <c r="F250" s="77"/>
      <c r="G250" s="73"/>
      <c r="H250" s="85"/>
      <c r="I250" s="64"/>
    </row>
    <row r="251" spans="1:9" ht="15.75" customHeight="1" x14ac:dyDescent="0.2">
      <c r="A251" s="69">
        <v>240</v>
      </c>
      <c r="B251" s="70"/>
      <c r="C251" s="78"/>
      <c r="D251" s="75"/>
      <c r="E251" s="76"/>
      <c r="F251" s="77"/>
      <c r="G251" s="73"/>
      <c r="H251" s="85"/>
      <c r="I251" s="64"/>
    </row>
    <row r="252" spans="1:9" ht="15.75" customHeight="1" x14ac:dyDescent="0.2">
      <c r="A252" s="69">
        <v>241</v>
      </c>
      <c r="B252" s="70"/>
      <c r="C252" s="78"/>
      <c r="D252" s="75"/>
      <c r="E252" s="76"/>
      <c r="F252" s="77"/>
      <c r="G252" s="73"/>
      <c r="H252" s="85"/>
      <c r="I252" s="64"/>
    </row>
    <row r="253" spans="1:9" ht="15.75" customHeight="1" x14ac:dyDescent="0.2">
      <c r="A253" s="69">
        <v>242</v>
      </c>
      <c r="B253" s="70"/>
      <c r="C253" s="78"/>
      <c r="D253" s="75"/>
      <c r="E253" s="76"/>
      <c r="F253" s="77"/>
      <c r="G253" s="73"/>
      <c r="H253" s="85"/>
      <c r="I253" s="64"/>
    </row>
    <row r="254" spans="1:9" ht="15.75" customHeight="1" x14ac:dyDescent="0.2">
      <c r="A254" s="69">
        <v>243</v>
      </c>
      <c r="B254" s="70"/>
      <c r="C254" s="78"/>
      <c r="D254" s="75"/>
      <c r="E254" s="76"/>
      <c r="F254" s="77"/>
      <c r="G254" s="73"/>
      <c r="H254" s="85"/>
      <c r="I254" s="64"/>
    </row>
    <row r="255" spans="1:9" ht="15.75" customHeight="1" x14ac:dyDescent="0.2">
      <c r="A255" s="69">
        <v>244</v>
      </c>
      <c r="B255" s="70"/>
      <c r="C255" s="78"/>
      <c r="D255" s="75"/>
      <c r="E255" s="76"/>
      <c r="F255" s="77"/>
      <c r="G255" s="73"/>
      <c r="H255" s="85"/>
      <c r="I255" s="64"/>
    </row>
    <row r="256" spans="1:9" ht="15.75" customHeight="1" x14ac:dyDescent="0.2">
      <c r="A256" s="69">
        <v>245</v>
      </c>
      <c r="B256" s="70"/>
      <c r="C256" s="78"/>
      <c r="D256" s="75"/>
      <c r="E256" s="76"/>
      <c r="F256" s="77"/>
      <c r="G256" s="73"/>
      <c r="H256" s="85"/>
      <c r="I256" s="64"/>
    </row>
    <row r="257" spans="1:9" ht="15.75" customHeight="1" x14ac:dyDescent="0.2">
      <c r="A257" s="69">
        <v>246</v>
      </c>
      <c r="B257" s="70"/>
      <c r="C257" s="78"/>
      <c r="D257" s="75"/>
      <c r="E257" s="76"/>
      <c r="F257" s="77"/>
      <c r="G257" s="73"/>
      <c r="H257" s="85"/>
      <c r="I257" s="64"/>
    </row>
    <row r="258" spans="1:9" ht="15.75" customHeight="1" x14ac:dyDescent="0.2">
      <c r="A258" s="69">
        <v>247</v>
      </c>
      <c r="B258" s="70"/>
      <c r="C258" s="78"/>
      <c r="D258" s="75"/>
      <c r="E258" s="76"/>
      <c r="F258" s="77"/>
      <c r="G258" s="73"/>
      <c r="H258" s="85"/>
      <c r="I258" s="64"/>
    </row>
    <row r="259" spans="1:9" ht="15.75" customHeight="1" x14ac:dyDescent="0.2">
      <c r="A259" s="69">
        <v>248</v>
      </c>
      <c r="B259" s="70"/>
      <c r="C259" s="78"/>
      <c r="D259" s="75"/>
      <c r="E259" s="76"/>
      <c r="F259" s="77"/>
      <c r="G259" s="73"/>
      <c r="H259" s="85"/>
      <c r="I259" s="64"/>
    </row>
    <row r="260" spans="1:9" ht="15.75" customHeight="1" x14ac:dyDescent="0.2">
      <c r="A260" s="69">
        <v>249</v>
      </c>
      <c r="B260" s="70"/>
      <c r="C260" s="78"/>
      <c r="D260" s="75"/>
      <c r="E260" s="76"/>
      <c r="F260" s="77"/>
      <c r="G260" s="73"/>
      <c r="H260" s="85"/>
      <c r="I260" s="64"/>
    </row>
    <row r="261" spans="1:9" ht="15.75" customHeight="1" x14ac:dyDescent="0.2">
      <c r="A261" s="69">
        <v>250</v>
      </c>
      <c r="B261" s="70"/>
      <c r="C261" s="78"/>
      <c r="D261" s="75"/>
      <c r="E261" s="76"/>
      <c r="F261" s="77"/>
      <c r="G261" s="73"/>
      <c r="H261" s="85"/>
      <c r="I261" s="64"/>
    </row>
    <row r="262" spans="1:9" ht="15.75" customHeight="1" x14ac:dyDescent="0.2">
      <c r="A262" s="69">
        <v>251</v>
      </c>
      <c r="B262" s="70"/>
      <c r="C262" s="78"/>
      <c r="D262" s="75"/>
      <c r="E262" s="76"/>
      <c r="F262" s="77"/>
      <c r="G262" s="73"/>
      <c r="H262" s="85"/>
      <c r="I262" s="64"/>
    </row>
    <row r="263" spans="1:9" ht="15.75" customHeight="1" x14ac:dyDescent="0.2">
      <c r="A263" s="69">
        <v>252</v>
      </c>
      <c r="B263" s="70"/>
      <c r="C263" s="78"/>
      <c r="D263" s="75"/>
      <c r="E263" s="76"/>
      <c r="F263" s="77"/>
      <c r="G263" s="73"/>
      <c r="H263" s="85"/>
      <c r="I263" s="64"/>
    </row>
    <row r="264" spans="1:9" ht="15.75" customHeight="1" x14ac:dyDescent="0.2">
      <c r="A264" s="69">
        <v>253</v>
      </c>
      <c r="B264" s="70"/>
      <c r="C264" s="78"/>
      <c r="D264" s="75"/>
      <c r="E264" s="76"/>
      <c r="F264" s="77"/>
      <c r="G264" s="73"/>
      <c r="H264" s="85"/>
      <c r="I264" s="64"/>
    </row>
    <row r="265" spans="1:9" ht="15.75" customHeight="1" x14ac:dyDescent="0.2">
      <c r="A265" s="69">
        <v>254</v>
      </c>
      <c r="B265" s="70"/>
      <c r="C265" s="78"/>
      <c r="D265" s="75"/>
      <c r="E265" s="76"/>
      <c r="F265" s="77"/>
      <c r="G265" s="73"/>
      <c r="H265" s="85"/>
      <c r="I265" s="64"/>
    </row>
    <row r="266" spans="1:9" ht="15.75" customHeight="1" x14ac:dyDescent="0.2">
      <c r="A266" s="69">
        <v>255</v>
      </c>
      <c r="B266" s="70"/>
      <c r="C266" s="78"/>
      <c r="D266" s="75"/>
      <c r="E266" s="76"/>
      <c r="F266" s="77"/>
      <c r="G266" s="73"/>
      <c r="H266" s="85"/>
      <c r="I266" s="64"/>
    </row>
    <row r="267" spans="1:9" ht="15.75" customHeight="1" x14ac:dyDescent="0.2">
      <c r="A267" s="69">
        <v>256</v>
      </c>
      <c r="B267" s="70"/>
      <c r="C267" s="78"/>
      <c r="D267" s="75"/>
      <c r="E267" s="76"/>
      <c r="F267" s="77"/>
      <c r="G267" s="73"/>
      <c r="H267" s="85"/>
      <c r="I267" s="64"/>
    </row>
    <row r="268" spans="1:9" ht="15.75" customHeight="1" x14ac:dyDescent="0.2">
      <c r="A268" s="69">
        <v>257</v>
      </c>
      <c r="B268" s="70"/>
      <c r="C268" s="78"/>
      <c r="D268" s="75"/>
      <c r="E268" s="76"/>
      <c r="F268" s="77"/>
      <c r="G268" s="73"/>
      <c r="H268" s="85"/>
      <c r="I268" s="64"/>
    </row>
    <row r="269" spans="1:9" ht="15.75" customHeight="1" x14ac:dyDescent="0.2">
      <c r="A269" s="69">
        <v>258</v>
      </c>
      <c r="B269" s="70"/>
      <c r="C269" s="78"/>
      <c r="D269" s="75"/>
      <c r="E269" s="76"/>
      <c r="F269" s="77"/>
      <c r="G269" s="73"/>
      <c r="H269" s="85"/>
      <c r="I269" s="64"/>
    </row>
    <row r="270" spans="1:9" ht="15.75" customHeight="1" x14ac:dyDescent="0.2">
      <c r="A270" s="69">
        <v>259</v>
      </c>
      <c r="B270" s="70"/>
      <c r="C270" s="78"/>
      <c r="D270" s="75"/>
      <c r="E270" s="76"/>
      <c r="F270" s="77"/>
      <c r="G270" s="73"/>
      <c r="H270" s="85"/>
      <c r="I270" s="64"/>
    </row>
    <row r="271" spans="1:9" ht="15.75" customHeight="1" x14ac:dyDescent="0.2">
      <c r="A271" s="69">
        <v>260</v>
      </c>
      <c r="B271" s="70"/>
      <c r="C271" s="78"/>
      <c r="D271" s="75"/>
      <c r="E271" s="76"/>
      <c r="F271" s="77"/>
      <c r="G271" s="73"/>
      <c r="H271" s="85"/>
      <c r="I271" s="64"/>
    </row>
    <row r="272" spans="1:9" ht="15.75" customHeight="1" x14ac:dyDescent="0.2">
      <c r="A272" s="69">
        <v>261</v>
      </c>
      <c r="B272" s="70"/>
      <c r="C272" s="78"/>
      <c r="D272" s="75"/>
      <c r="E272" s="76"/>
      <c r="F272" s="77"/>
      <c r="G272" s="73"/>
      <c r="H272" s="85"/>
      <c r="I272" s="64"/>
    </row>
    <row r="273" spans="1:9" ht="15.75" customHeight="1" x14ac:dyDescent="0.2">
      <c r="A273" s="69">
        <v>262</v>
      </c>
      <c r="B273" s="70"/>
      <c r="C273" s="78"/>
      <c r="D273" s="75"/>
      <c r="E273" s="76"/>
      <c r="F273" s="77"/>
      <c r="G273" s="73"/>
      <c r="H273" s="85"/>
      <c r="I273" s="64"/>
    </row>
    <row r="274" spans="1:9" ht="15.75" customHeight="1" x14ac:dyDescent="0.2">
      <c r="A274" s="69">
        <v>263</v>
      </c>
      <c r="B274" s="70"/>
      <c r="C274" s="78"/>
      <c r="D274" s="75"/>
      <c r="E274" s="76"/>
      <c r="F274" s="77"/>
      <c r="G274" s="73"/>
      <c r="H274" s="85"/>
      <c r="I274" s="64"/>
    </row>
    <row r="275" spans="1:9" ht="15.75" customHeight="1" x14ac:dyDescent="0.2">
      <c r="A275" s="69">
        <v>264</v>
      </c>
      <c r="B275" s="70"/>
      <c r="C275" s="78"/>
      <c r="D275" s="75"/>
      <c r="E275" s="76"/>
      <c r="F275" s="77"/>
      <c r="G275" s="73"/>
      <c r="H275" s="85"/>
      <c r="I275" s="64"/>
    </row>
    <row r="276" spans="1:9" ht="15.75" customHeight="1" x14ac:dyDescent="0.2">
      <c r="A276" s="69">
        <v>265</v>
      </c>
      <c r="B276" s="70"/>
      <c r="C276" s="78"/>
      <c r="D276" s="75"/>
      <c r="E276" s="76"/>
      <c r="F276" s="77"/>
      <c r="G276" s="73"/>
      <c r="H276" s="85"/>
      <c r="I276" s="64"/>
    </row>
    <row r="277" spans="1:9" ht="15.75" customHeight="1" x14ac:dyDescent="0.2">
      <c r="A277" s="69">
        <v>266</v>
      </c>
      <c r="B277" s="70"/>
      <c r="C277" s="78"/>
      <c r="D277" s="75"/>
      <c r="E277" s="76"/>
      <c r="F277" s="77"/>
      <c r="G277" s="73"/>
      <c r="H277" s="85"/>
      <c r="I277" s="64"/>
    </row>
    <row r="278" spans="1:9" ht="15.75" customHeight="1" x14ac:dyDescent="0.2">
      <c r="A278" s="69">
        <v>267</v>
      </c>
      <c r="B278" s="70"/>
      <c r="C278" s="78"/>
      <c r="D278" s="75"/>
      <c r="E278" s="76"/>
      <c r="F278" s="77"/>
      <c r="G278" s="73"/>
      <c r="H278" s="85"/>
      <c r="I278" s="64"/>
    </row>
    <row r="279" spans="1:9" ht="15.75" customHeight="1" x14ac:dyDescent="0.2">
      <c r="A279" s="69">
        <v>268</v>
      </c>
      <c r="B279" s="70"/>
      <c r="C279" s="78"/>
      <c r="D279" s="75"/>
      <c r="E279" s="76"/>
      <c r="F279" s="77"/>
      <c r="G279" s="73"/>
      <c r="H279" s="85"/>
      <c r="I279" s="64"/>
    </row>
    <row r="280" spans="1:9" ht="15.75" customHeight="1" x14ac:dyDescent="0.2">
      <c r="A280" s="69">
        <v>269</v>
      </c>
      <c r="B280" s="70"/>
      <c r="C280" s="78"/>
      <c r="D280" s="75"/>
      <c r="E280" s="76"/>
      <c r="F280" s="77"/>
      <c r="G280" s="73"/>
      <c r="H280" s="85"/>
      <c r="I280" s="64"/>
    </row>
    <row r="281" spans="1:9" ht="15.75" customHeight="1" x14ac:dyDescent="0.2">
      <c r="A281" s="69">
        <v>270</v>
      </c>
      <c r="B281" s="70"/>
      <c r="C281" s="78"/>
      <c r="D281" s="75"/>
      <c r="E281" s="76"/>
      <c r="F281" s="77"/>
      <c r="G281" s="73"/>
      <c r="H281" s="85"/>
      <c r="I281" s="64"/>
    </row>
    <row r="282" spans="1:9" ht="15.75" customHeight="1" x14ac:dyDescent="0.2">
      <c r="A282" s="69">
        <v>271</v>
      </c>
      <c r="B282" s="70"/>
      <c r="C282" s="78"/>
      <c r="D282" s="75"/>
      <c r="E282" s="76"/>
      <c r="F282" s="77"/>
      <c r="G282" s="73"/>
      <c r="H282" s="85"/>
      <c r="I282" s="64"/>
    </row>
    <row r="283" spans="1:9" ht="15.75" customHeight="1" x14ac:dyDescent="0.2">
      <c r="A283" s="69">
        <v>272</v>
      </c>
      <c r="B283" s="70"/>
      <c r="C283" s="78"/>
      <c r="D283" s="75"/>
      <c r="E283" s="76"/>
      <c r="F283" s="77"/>
      <c r="G283" s="73"/>
      <c r="H283" s="85"/>
      <c r="I283" s="64"/>
    </row>
    <row r="284" spans="1:9" ht="15.75" customHeight="1" x14ac:dyDescent="0.2">
      <c r="A284" s="69">
        <v>273</v>
      </c>
      <c r="B284" s="70"/>
      <c r="C284" s="78"/>
      <c r="D284" s="75"/>
      <c r="E284" s="76"/>
      <c r="F284" s="77"/>
      <c r="G284" s="73"/>
      <c r="H284" s="85"/>
      <c r="I284" s="64"/>
    </row>
    <row r="285" spans="1:9" ht="15.75" customHeight="1" x14ac:dyDescent="0.2">
      <c r="A285" s="69">
        <v>274</v>
      </c>
      <c r="B285" s="70"/>
      <c r="C285" s="78"/>
      <c r="D285" s="75"/>
      <c r="E285" s="76"/>
      <c r="F285" s="77"/>
      <c r="G285" s="73"/>
      <c r="H285" s="85"/>
      <c r="I285" s="64"/>
    </row>
    <row r="286" spans="1:9" ht="15.75" customHeight="1" x14ac:dyDescent="0.2">
      <c r="A286" s="69">
        <v>275</v>
      </c>
      <c r="B286" s="70"/>
      <c r="C286" s="78"/>
      <c r="D286" s="75"/>
      <c r="E286" s="76"/>
      <c r="F286" s="77"/>
      <c r="G286" s="73"/>
      <c r="H286" s="85"/>
      <c r="I286" s="64"/>
    </row>
    <row r="287" spans="1:9" ht="15.75" customHeight="1" x14ac:dyDescent="0.2">
      <c r="A287" s="69">
        <v>276</v>
      </c>
      <c r="B287" s="70"/>
      <c r="C287" s="78"/>
      <c r="D287" s="75"/>
      <c r="E287" s="76"/>
      <c r="F287" s="77"/>
      <c r="G287" s="73"/>
      <c r="H287" s="85"/>
      <c r="I287" s="64"/>
    </row>
    <row r="288" spans="1:9" ht="15.75" customHeight="1" x14ac:dyDescent="0.2">
      <c r="A288" s="69">
        <v>277</v>
      </c>
      <c r="B288" s="70"/>
      <c r="C288" s="78"/>
      <c r="D288" s="75"/>
      <c r="E288" s="76"/>
      <c r="F288" s="77"/>
      <c r="G288" s="73"/>
      <c r="H288" s="85"/>
      <c r="I288" s="64"/>
    </row>
    <row r="289" spans="1:9" ht="15.75" customHeight="1" x14ac:dyDescent="0.2">
      <c r="A289" s="69">
        <v>278</v>
      </c>
      <c r="B289" s="70"/>
      <c r="C289" s="78"/>
      <c r="D289" s="75"/>
      <c r="E289" s="76"/>
      <c r="F289" s="77"/>
      <c r="G289" s="73"/>
      <c r="H289" s="85"/>
      <c r="I289" s="64"/>
    </row>
    <row r="290" spans="1:9" ht="15.75" customHeight="1" x14ac:dyDescent="0.2">
      <c r="A290" s="69">
        <v>279</v>
      </c>
      <c r="B290" s="70"/>
      <c r="C290" s="78"/>
      <c r="D290" s="75"/>
      <c r="E290" s="76"/>
      <c r="F290" s="77"/>
      <c r="G290" s="73"/>
      <c r="H290" s="85"/>
      <c r="I290" s="64"/>
    </row>
    <row r="291" spans="1:9" ht="15.75" customHeight="1" x14ac:dyDescent="0.2">
      <c r="A291" s="69">
        <v>280</v>
      </c>
      <c r="B291" s="70"/>
      <c r="C291" s="78"/>
      <c r="D291" s="75"/>
      <c r="E291" s="76"/>
      <c r="F291" s="77"/>
      <c r="G291" s="73"/>
      <c r="H291" s="85"/>
      <c r="I291" s="64"/>
    </row>
    <row r="292" spans="1:9" ht="15.75" customHeight="1" x14ac:dyDescent="0.2">
      <c r="A292" s="69">
        <v>281</v>
      </c>
      <c r="B292" s="70"/>
      <c r="C292" s="78"/>
      <c r="D292" s="75"/>
      <c r="E292" s="76"/>
      <c r="F292" s="77"/>
      <c r="G292" s="73"/>
      <c r="H292" s="85"/>
      <c r="I292" s="64"/>
    </row>
    <row r="293" spans="1:9" ht="15.75" customHeight="1" x14ac:dyDescent="0.2">
      <c r="A293" s="69">
        <v>282</v>
      </c>
      <c r="B293" s="70"/>
      <c r="C293" s="78"/>
      <c r="D293" s="75"/>
      <c r="E293" s="76"/>
      <c r="F293" s="77"/>
      <c r="G293" s="73"/>
      <c r="H293" s="85"/>
      <c r="I293" s="64"/>
    </row>
    <row r="294" spans="1:9" ht="15.75" customHeight="1" x14ac:dyDescent="0.2">
      <c r="A294" s="69">
        <v>283</v>
      </c>
      <c r="B294" s="70"/>
      <c r="C294" s="78"/>
      <c r="D294" s="75"/>
      <c r="E294" s="76"/>
      <c r="F294" s="77"/>
      <c r="G294" s="73"/>
      <c r="H294" s="85"/>
      <c r="I294" s="64"/>
    </row>
    <row r="295" spans="1:9" ht="15.75" customHeight="1" x14ac:dyDescent="0.2">
      <c r="A295" s="69">
        <v>284</v>
      </c>
      <c r="B295" s="70"/>
      <c r="C295" s="78"/>
      <c r="D295" s="75"/>
      <c r="E295" s="76"/>
      <c r="F295" s="77"/>
      <c r="G295" s="73"/>
      <c r="H295" s="85"/>
      <c r="I295" s="64"/>
    </row>
    <row r="296" spans="1:9" ht="15.75" customHeight="1" x14ac:dyDescent="0.2">
      <c r="A296" s="69">
        <v>285</v>
      </c>
      <c r="B296" s="70"/>
      <c r="C296" s="78"/>
      <c r="D296" s="75"/>
      <c r="E296" s="76"/>
      <c r="F296" s="77"/>
      <c r="G296" s="73"/>
      <c r="H296" s="85"/>
      <c r="I296" s="64"/>
    </row>
    <row r="297" spans="1:9" ht="15.75" customHeight="1" x14ac:dyDescent="0.2">
      <c r="A297" s="69">
        <v>286</v>
      </c>
      <c r="B297" s="70"/>
      <c r="C297" s="78"/>
      <c r="D297" s="75"/>
      <c r="E297" s="76"/>
      <c r="F297" s="77"/>
      <c r="G297" s="73"/>
      <c r="H297" s="85"/>
      <c r="I297" s="64"/>
    </row>
    <row r="298" spans="1:9" ht="15.75" customHeight="1" x14ac:dyDescent="0.2">
      <c r="A298" s="69">
        <v>287</v>
      </c>
      <c r="B298" s="70"/>
      <c r="C298" s="78"/>
      <c r="D298" s="75"/>
      <c r="E298" s="76"/>
      <c r="F298" s="77"/>
      <c r="G298" s="73"/>
      <c r="H298" s="85"/>
      <c r="I298" s="64"/>
    </row>
    <row r="299" spans="1:9" ht="15.75" customHeight="1" x14ac:dyDescent="0.2">
      <c r="A299" s="69">
        <v>288</v>
      </c>
      <c r="B299" s="70"/>
      <c r="C299" s="78"/>
      <c r="D299" s="75"/>
      <c r="E299" s="76"/>
      <c r="F299" s="77"/>
      <c r="G299" s="73"/>
      <c r="H299" s="85"/>
      <c r="I299" s="64"/>
    </row>
    <row r="300" spans="1:9" ht="15.75" customHeight="1" x14ac:dyDescent="0.2">
      <c r="A300" s="69">
        <v>289</v>
      </c>
      <c r="B300" s="70"/>
      <c r="C300" s="78"/>
      <c r="D300" s="75"/>
      <c r="E300" s="76"/>
      <c r="F300" s="77"/>
      <c r="G300" s="73"/>
      <c r="H300" s="85"/>
      <c r="I300" s="64"/>
    </row>
    <row r="301" spans="1:9" ht="15.75" customHeight="1" x14ac:dyDescent="0.2">
      <c r="A301" s="69">
        <v>290</v>
      </c>
      <c r="B301" s="70"/>
      <c r="C301" s="78"/>
      <c r="D301" s="75"/>
      <c r="E301" s="76"/>
      <c r="F301" s="77"/>
      <c r="G301" s="73"/>
      <c r="H301" s="85"/>
      <c r="I301" s="64"/>
    </row>
    <row r="302" spans="1:9" ht="15.75" customHeight="1" x14ac:dyDescent="0.2">
      <c r="A302" s="69">
        <v>291</v>
      </c>
      <c r="B302" s="70"/>
      <c r="C302" s="78"/>
      <c r="D302" s="75"/>
      <c r="E302" s="76"/>
      <c r="F302" s="77"/>
      <c r="G302" s="73"/>
      <c r="H302" s="85"/>
      <c r="I302" s="64"/>
    </row>
    <row r="303" spans="1:9" ht="15.75" customHeight="1" x14ac:dyDescent="0.2">
      <c r="A303" s="69">
        <v>292</v>
      </c>
      <c r="B303" s="70"/>
      <c r="C303" s="78"/>
      <c r="D303" s="75"/>
      <c r="E303" s="76"/>
      <c r="F303" s="77"/>
      <c r="G303" s="73"/>
      <c r="H303" s="85"/>
      <c r="I303" s="64"/>
    </row>
    <row r="304" spans="1:9" ht="15.75" customHeight="1" x14ac:dyDescent="0.2">
      <c r="A304" s="69">
        <v>293</v>
      </c>
      <c r="B304" s="70"/>
      <c r="C304" s="78"/>
      <c r="D304" s="75"/>
      <c r="E304" s="76"/>
      <c r="F304" s="77"/>
      <c r="G304" s="73"/>
      <c r="H304" s="85"/>
      <c r="I304" s="64"/>
    </row>
    <row r="305" spans="1:9" ht="15.75" customHeight="1" x14ac:dyDescent="0.2">
      <c r="A305" s="69">
        <v>294</v>
      </c>
      <c r="B305" s="70"/>
      <c r="C305" s="78"/>
      <c r="D305" s="75"/>
      <c r="E305" s="76"/>
      <c r="F305" s="77"/>
      <c r="G305" s="73"/>
      <c r="H305" s="85"/>
      <c r="I305" s="64"/>
    </row>
    <row r="306" spans="1:9" ht="15.75" customHeight="1" x14ac:dyDescent="0.2">
      <c r="A306" s="69">
        <v>295</v>
      </c>
      <c r="B306" s="70"/>
      <c r="C306" s="78"/>
      <c r="D306" s="75"/>
      <c r="E306" s="76"/>
      <c r="F306" s="77"/>
      <c r="G306" s="73"/>
      <c r="H306" s="85"/>
      <c r="I306" s="64"/>
    </row>
    <row r="307" spans="1:9" ht="15.75" customHeight="1" x14ac:dyDescent="0.2">
      <c r="A307" s="69">
        <v>296</v>
      </c>
      <c r="B307" s="70"/>
      <c r="C307" s="78"/>
      <c r="D307" s="75"/>
      <c r="E307" s="76"/>
      <c r="F307" s="77"/>
      <c r="G307" s="73"/>
      <c r="H307" s="85"/>
      <c r="I307" s="64"/>
    </row>
    <row r="308" spans="1:9" ht="15.75" customHeight="1" x14ac:dyDescent="0.2">
      <c r="A308" s="69">
        <v>297</v>
      </c>
      <c r="B308" s="70"/>
      <c r="C308" s="78"/>
      <c r="D308" s="75"/>
      <c r="E308" s="76"/>
      <c r="F308" s="77"/>
      <c r="G308" s="73"/>
      <c r="H308" s="85"/>
      <c r="I308" s="64"/>
    </row>
    <row r="309" spans="1:9" ht="15.75" customHeight="1" x14ac:dyDescent="0.2">
      <c r="A309" s="69">
        <v>298</v>
      </c>
      <c r="B309" s="70"/>
      <c r="C309" s="78"/>
      <c r="D309" s="75"/>
      <c r="E309" s="76"/>
      <c r="F309" s="77"/>
      <c r="G309" s="73"/>
      <c r="H309" s="85"/>
      <c r="I309" s="64"/>
    </row>
    <row r="310" spans="1:9" ht="15.75" customHeight="1" x14ac:dyDescent="0.2">
      <c r="A310" s="69">
        <v>299</v>
      </c>
      <c r="B310" s="70"/>
      <c r="C310" s="78"/>
      <c r="D310" s="75"/>
      <c r="E310" s="76"/>
      <c r="F310" s="77"/>
      <c r="G310" s="73"/>
      <c r="H310" s="85"/>
      <c r="I310" s="64"/>
    </row>
    <row r="311" spans="1:9" ht="15.75" customHeight="1" x14ac:dyDescent="0.2">
      <c r="A311" s="69">
        <v>300</v>
      </c>
      <c r="B311" s="70"/>
      <c r="C311" s="78"/>
      <c r="D311" s="75"/>
      <c r="E311" s="76"/>
      <c r="F311" s="77"/>
      <c r="G311" s="73"/>
      <c r="H311" s="85"/>
      <c r="I311" s="64"/>
    </row>
    <row r="312" spans="1:9" ht="15.75" customHeight="1" x14ac:dyDescent="0.2">
      <c r="A312" s="69">
        <v>301</v>
      </c>
      <c r="B312" s="70"/>
      <c r="C312" s="78"/>
      <c r="D312" s="75"/>
      <c r="E312" s="76"/>
      <c r="F312" s="77"/>
      <c r="G312" s="73"/>
      <c r="H312" s="85"/>
      <c r="I312" s="64"/>
    </row>
    <row r="313" spans="1:9" ht="15.75" customHeight="1" x14ac:dyDescent="0.2">
      <c r="A313" s="69">
        <v>302</v>
      </c>
      <c r="B313" s="70"/>
      <c r="C313" s="78"/>
      <c r="D313" s="75"/>
      <c r="E313" s="76"/>
      <c r="F313" s="77"/>
      <c r="G313" s="73"/>
      <c r="H313" s="85"/>
      <c r="I313" s="64"/>
    </row>
    <row r="314" spans="1:9" ht="15.75" customHeight="1" x14ac:dyDescent="0.2">
      <c r="A314" s="69">
        <v>303</v>
      </c>
      <c r="B314" s="70"/>
      <c r="C314" s="78"/>
      <c r="D314" s="75"/>
      <c r="E314" s="76"/>
      <c r="F314" s="77"/>
      <c r="G314" s="73"/>
      <c r="H314" s="85"/>
      <c r="I314" s="64"/>
    </row>
    <row r="315" spans="1:9" ht="15.75" customHeight="1" x14ac:dyDescent="0.2">
      <c r="A315" s="69">
        <v>304</v>
      </c>
      <c r="B315" s="70"/>
      <c r="C315" s="78"/>
      <c r="D315" s="75"/>
      <c r="E315" s="76"/>
      <c r="F315" s="77"/>
      <c r="G315" s="73"/>
      <c r="H315" s="85"/>
      <c r="I315" s="64"/>
    </row>
    <row r="316" spans="1:9" ht="15.75" customHeight="1" x14ac:dyDescent="0.2">
      <c r="A316" s="69">
        <v>305</v>
      </c>
      <c r="B316" s="70"/>
      <c r="C316" s="78"/>
      <c r="D316" s="75"/>
      <c r="E316" s="76"/>
      <c r="F316" s="77"/>
      <c r="G316" s="73"/>
      <c r="H316" s="85"/>
      <c r="I316" s="64"/>
    </row>
    <row r="317" spans="1:9" ht="15.75" customHeight="1" x14ac:dyDescent="0.2">
      <c r="A317" s="69">
        <v>306</v>
      </c>
      <c r="B317" s="70"/>
      <c r="C317" s="78"/>
      <c r="D317" s="75"/>
      <c r="E317" s="76"/>
      <c r="F317" s="77"/>
      <c r="G317" s="73"/>
      <c r="H317" s="85"/>
      <c r="I317" s="64"/>
    </row>
    <row r="318" spans="1:9" ht="15.75" customHeight="1" x14ac:dyDescent="0.2">
      <c r="A318" s="69">
        <v>307</v>
      </c>
      <c r="B318" s="70"/>
      <c r="C318" s="78"/>
      <c r="D318" s="75"/>
      <c r="E318" s="76"/>
      <c r="F318" s="77"/>
      <c r="G318" s="73"/>
      <c r="H318" s="85"/>
      <c r="I318" s="64"/>
    </row>
    <row r="319" spans="1:9" ht="15.75" customHeight="1" x14ac:dyDescent="0.2">
      <c r="A319" s="69">
        <v>308</v>
      </c>
      <c r="B319" s="70"/>
      <c r="C319" s="78"/>
      <c r="D319" s="75"/>
      <c r="E319" s="76"/>
      <c r="F319" s="77"/>
      <c r="G319" s="73"/>
      <c r="H319" s="85"/>
      <c r="I319" s="64"/>
    </row>
    <row r="320" spans="1:9" ht="15.75" customHeight="1" x14ac:dyDescent="0.2">
      <c r="A320" s="69">
        <v>309</v>
      </c>
      <c r="B320" s="70"/>
      <c r="C320" s="78"/>
      <c r="D320" s="75"/>
      <c r="E320" s="76"/>
      <c r="F320" s="77"/>
      <c r="G320" s="73"/>
      <c r="H320" s="85"/>
      <c r="I320" s="64"/>
    </row>
    <row r="321" spans="1:9" ht="15.75" customHeight="1" x14ac:dyDescent="0.2">
      <c r="A321" s="69">
        <v>310</v>
      </c>
      <c r="B321" s="70"/>
      <c r="C321" s="78"/>
      <c r="D321" s="75"/>
      <c r="E321" s="76"/>
      <c r="F321" s="77"/>
      <c r="G321" s="73"/>
      <c r="H321" s="85"/>
      <c r="I321" s="64"/>
    </row>
    <row r="322" spans="1:9" ht="15.75" customHeight="1" x14ac:dyDescent="0.2">
      <c r="A322" s="69">
        <v>311</v>
      </c>
      <c r="B322" s="70"/>
      <c r="C322" s="78"/>
      <c r="D322" s="75"/>
      <c r="E322" s="76"/>
      <c r="F322" s="77"/>
      <c r="G322" s="73"/>
      <c r="H322" s="85"/>
      <c r="I322" s="64"/>
    </row>
    <row r="323" spans="1:9" ht="15.75" customHeight="1" x14ac:dyDescent="0.2">
      <c r="A323" s="69">
        <v>312</v>
      </c>
      <c r="B323" s="70"/>
      <c r="C323" s="78"/>
      <c r="D323" s="75"/>
      <c r="E323" s="76"/>
      <c r="F323" s="77"/>
      <c r="G323" s="73"/>
      <c r="H323" s="85"/>
      <c r="I323" s="64"/>
    </row>
    <row r="324" spans="1:9" ht="15.75" customHeight="1" x14ac:dyDescent="0.2">
      <c r="A324" s="69">
        <v>313</v>
      </c>
      <c r="B324" s="70"/>
      <c r="C324" s="78"/>
      <c r="D324" s="75"/>
      <c r="E324" s="76"/>
      <c r="F324" s="77"/>
      <c r="G324" s="73"/>
      <c r="H324" s="85"/>
      <c r="I324" s="64"/>
    </row>
    <row r="325" spans="1:9" ht="15.75" customHeight="1" x14ac:dyDescent="0.2">
      <c r="A325" s="69">
        <v>314</v>
      </c>
      <c r="B325" s="70"/>
      <c r="C325" s="78"/>
      <c r="D325" s="75"/>
      <c r="E325" s="76"/>
      <c r="F325" s="77"/>
      <c r="G325" s="73"/>
      <c r="H325" s="85"/>
      <c r="I325" s="64"/>
    </row>
    <row r="326" spans="1:9" ht="15.75" customHeight="1" x14ac:dyDescent="0.2">
      <c r="A326" s="69">
        <v>315</v>
      </c>
      <c r="B326" s="70"/>
      <c r="C326" s="78"/>
      <c r="D326" s="75"/>
      <c r="E326" s="76"/>
      <c r="F326" s="77"/>
      <c r="G326" s="73"/>
      <c r="H326" s="85"/>
      <c r="I326" s="64"/>
    </row>
    <row r="327" spans="1:9" ht="15.75" customHeight="1" x14ac:dyDescent="0.2">
      <c r="A327" s="69">
        <v>316</v>
      </c>
      <c r="B327" s="70"/>
      <c r="C327" s="78"/>
      <c r="D327" s="75"/>
      <c r="E327" s="76"/>
      <c r="F327" s="77"/>
      <c r="G327" s="73"/>
      <c r="H327" s="85"/>
      <c r="I327" s="64"/>
    </row>
    <row r="328" spans="1:9" ht="15.75" customHeight="1" x14ac:dyDescent="0.2">
      <c r="A328" s="69">
        <v>317</v>
      </c>
      <c r="B328" s="70"/>
      <c r="C328" s="78"/>
      <c r="D328" s="75"/>
      <c r="E328" s="76"/>
      <c r="F328" s="77"/>
      <c r="G328" s="73"/>
      <c r="H328" s="85"/>
      <c r="I328" s="64"/>
    </row>
    <row r="329" spans="1:9" ht="15.75" customHeight="1" x14ac:dyDescent="0.2">
      <c r="A329" s="69">
        <v>318</v>
      </c>
      <c r="B329" s="70"/>
      <c r="C329" s="78"/>
      <c r="D329" s="75"/>
      <c r="E329" s="76"/>
      <c r="F329" s="77"/>
      <c r="G329" s="73"/>
      <c r="H329" s="85"/>
      <c r="I329" s="64"/>
    </row>
    <row r="330" spans="1:9" ht="15.75" customHeight="1" x14ac:dyDescent="0.2">
      <c r="A330" s="69">
        <v>319</v>
      </c>
      <c r="B330" s="70"/>
      <c r="C330" s="78"/>
      <c r="D330" s="75"/>
      <c r="E330" s="76"/>
      <c r="F330" s="77"/>
      <c r="G330" s="73"/>
      <c r="H330" s="85"/>
      <c r="I330" s="64"/>
    </row>
    <row r="331" spans="1:9" ht="15.75" customHeight="1" x14ac:dyDescent="0.2">
      <c r="A331" s="69">
        <v>320</v>
      </c>
      <c r="B331" s="70"/>
      <c r="C331" s="78"/>
      <c r="D331" s="75"/>
      <c r="E331" s="76"/>
      <c r="F331" s="77"/>
      <c r="G331" s="73"/>
      <c r="H331" s="85"/>
      <c r="I331" s="64"/>
    </row>
    <row r="332" spans="1:9" ht="15.75" customHeight="1" x14ac:dyDescent="0.2">
      <c r="A332" s="69">
        <v>321</v>
      </c>
      <c r="B332" s="70"/>
      <c r="C332" s="78"/>
      <c r="D332" s="75"/>
      <c r="E332" s="76"/>
      <c r="F332" s="77"/>
      <c r="G332" s="73"/>
      <c r="H332" s="85"/>
      <c r="I332" s="64"/>
    </row>
    <row r="333" spans="1:9" ht="15.75" customHeight="1" x14ac:dyDescent="0.2">
      <c r="A333" s="69">
        <v>322</v>
      </c>
      <c r="B333" s="70"/>
      <c r="C333" s="78"/>
      <c r="D333" s="75"/>
      <c r="E333" s="76"/>
      <c r="F333" s="77"/>
      <c r="G333" s="73"/>
      <c r="H333" s="85"/>
      <c r="I333" s="64"/>
    </row>
    <row r="334" spans="1:9" ht="15.75" customHeight="1" x14ac:dyDescent="0.2">
      <c r="A334" s="69">
        <v>323</v>
      </c>
      <c r="B334" s="70"/>
      <c r="C334" s="78"/>
      <c r="D334" s="75"/>
      <c r="E334" s="76"/>
      <c r="F334" s="77"/>
      <c r="G334" s="73"/>
      <c r="H334" s="85"/>
      <c r="I334" s="64"/>
    </row>
    <row r="335" spans="1:9" ht="15.75" customHeight="1" x14ac:dyDescent="0.2">
      <c r="A335" s="69">
        <v>324</v>
      </c>
      <c r="B335" s="70"/>
      <c r="C335" s="78"/>
      <c r="D335" s="75"/>
      <c r="E335" s="76"/>
      <c r="F335" s="77"/>
      <c r="G335" s="73"/>
      <c r="H335" s="85"/>
      <c r="I335" s="64"/>
    </row>
    <row r="336" spans="1:9" ht="15.75" customHeight="1" x14ac:dyDescent="0.2">
      <c r="A336" s="69">
        <v>325</v>
      </c>
      <c r="B336" s="70"/>
      <c r="C336" s="78"/>
      <c r="D336" s="75"/>
      <c r="E336" s="76"/>
      <c r="F336" s="77"/>
      <c r="G336" s="73"/>
      <c r="H336" s="85"/>
      <c r="I336" s="64"/>
    </row>
    <row r="337" spans="1:9" ht="15.75" customHeight="1" x14ac:dyDescent="0.2">
      <c r="A337" s="69">
        <v>326</v>
      </c>
      <c r="B337" s="70"/>
      <c r="C337" s="78"/>
      <c r="D337" s="75"/>
      <c r="E337" s="76"/>
      <c r="F337" s="77"/>
      <c r="G337" s="73"/>
      <c r="H337" s="85"/>
      <c r="I337" s="64"/>
    </row>
    <row r="338" spans="1:9" ht="15.75" customHeight="1" x14ac:dyDescent="0.2">
      <c r="A338" s="69">
        <v>327</v>
      </c>
      <c r="B338" s="70"/>
      <c r="C338" s="78"/>
      <c r="D338" s="75"/>
      <c r="E338" s="76"/>
      <c r="F338" s="77"/>
      <c r="G338" s="73"/>
      <c r="H338" s="85"/>
      <c r="I338" s="64"/>
    </row>
    <row r="339" spans="1:9" ht="15.75" customHeight="1" x14ac:dyDescent="0.2">
      <c r="A339" s="69">
        <v>328</v>
      </c>
      <c r="B339" s="70"/>
      <c r="C339" s="78"/>
      <c r="D339" s="75"/>
      <c r="E339" s="76"/>
      <c r="F339" s="77"/>
      <c r="G339" s="73"/>
      <c r="H339" s="85"/>
      <c r="I339" s="64"/>
    </row>
    <row r="340" spans="1:9" ht="15.75" customHeight="1" x14ac:dyDescent="0.2">
      <c r="A340" s="69">
        <v>329</v>
      </c>
      <c r="B340" s="70"/>
      <c r="C340" s="78"/>
      <c r="D340" s="75"/>
      <c r="E340" s="76"/>
      <c r="F340" s="77"/>
      <c r="G340" s="73"/>
      <c r="H340" s="85"/>
      <c r="I340" s="64"/>
    </row>
    <row r="341" spans="1:9" ht="15.75" customHeight="1" x14ac:dyDescent="0.2">
      <c r="A341" s="69">
        <v>330</v>
      </c>
      <c r="B341" s="70"/>
      <c r="C341" s="78"/>
      <c r="D341" s="75"/>
      <c r="E341" s="76"/>
      <c r="F341" s="77"/>
      <c r="G341" s="73"/>
      <c r="H341" s="85"/>
      <c r="I341" s="64"/>
    </row>
    <row r="342" spans="1:9" ht="15.75" customHeight="1" x14ac:dyDescent="0.2">
      <c r="A342" s="69">
        <v>331</v>
      </c>
      <c r="B342" s="70"/>
      <c r="C342" s="78"/>
      <c r="D342" s="75"/>
      <c r="E342" s="76"/>
      <c r="F342" s="77"/>
      <c r="G342" s="73"/>
      <c r="H342" s="85"/>
      <c r="I342" s="64"/>
    </row>
    <row r="343" spans="1:9" ht="15.75" customHeight="1" x14ac:dyDescent="0.2">
      <c r="A343" s="69">
        <v>332</v>
      </c>
      <c r="B343" s="70"/>
      <c r="C343" s="78"/>
      <c r="D343" s="75"/>
      <c r="E343" s="76"/>
      <c r="F343" s="77"/>
      <c r="G343" s="73"/>
      <c r="H343" s="85"/>
      <c r="I343" s="64"/>
    </row>
    <row r="344" spans="1:9" ht="15.75" customHeight="1" x14ac:dyDescent="0.2">
      <c r="A344" s="69">
        <v>333</v>
      </c>
      <c r="B344" s="70"/>
      <c r="C344" s="78"/>
      <c r="D344" s="75"/>
      <c r="E344" s="76"/>
      <c r="F344" s="77"/>
      <c r="G344" s="73"/>
      <c r="H344" s="85"/>
      <c r="I344" s="64"/>
    </row>
    <row r="345" spans="1:9" ht="15.75" customHeight="1" x14ac:dyDescent="0.2">
      <c r="A345" s="69">
        <v>334</v>
      </c>
      <c r="B345" s="70"/>
      <c r="C345" s="78"/>
      <c r="D345" s="75"/>
      <c r="E345" s="76"/>
      <c r="F345" s="77"/>
      <c r="G345" s="73"/>
      <c r="H345" s="85"/>
      <c r="I345" s="64"/>
    </row>
    <row r="346" spans="1:9" ht="15.75" customHeight="1" x14ac:dyDescent="0.2">
      <c r="A346" s="69">
        <v>335</v>
      </c>
      <c r="B346" s="70"/>
      <c r="C346" s="78"/>
      <c r="D346" s="75"/>
      <c r="E346" s="76"/>
      <c r="F346" s="77"/>
      <c r="G346" s="73"/>
      <c r="H346" s="85"/>
      <c r="I346" s="64"/>
    </row>
    <row r="347" spans="1:9" ht="15.75" customHeight="1" x14ac:dyDescent="0.2">
      <c r="A347" s="69">
        <v>336</v>
      </c>
      <c r="B347" s="70"/>
      <c r="C347" s="78"/>
      <c r="D347" s="75"/>
      <c r="E347" s="76"/>
      <c r="F347" s="77"/>
      <c r="G347" s="73"/>
      <c r="H347" s="85"/>
      <c r="I347" s="64"/>
    </row>
    <row r="348" spans="1:9" ht="15.75" customHeight="1" x14ac:dyDescent="0.2">
      <c r="A348" s="69">
        <v>337</v>
      </c>
      <c r="B348" s="70"/>
      <c r="C348" s="78"/>
      <c r="D348" s="75"/>
      <c r="E348" s="76"/>
      <c r="F348" s="77"/>
      <c r="G348" s="73"/>
      <c r="H348" s="85"/>
      <c r="I348" s="64"/>
    </row>
    <row r="349" spans="1:9" ht="15.75" customHeight="1" x14ac:dyDescent="0.2">
      <c r="A349" s="69">
        <v>338</v>
      </c>
      <c r="B349" s="70"/>
      <c r="C349" s="78"/>
      <c r="D349" s="75"/>
      <c r="E349" s="76"/>
      <c r="F349" s="77"/>
      <c r="G349" s="73"/>
      <c r="H349" s="85"/>
      <c r="I349" s="64"/>
    </row>
    <row r="350" spans="1:9" ht="15.75" customHeight="1" x14ac:dyDescent="0.2">
      <c r="A350" s="69">
        <v>339</v>
      </c>
      <c r="B350" s="70"/>
      <c r="C350" s="78"/>
      <c r="D350" s="75"/>
      <c r="E350" s="76"/>
      <c r="F350" s="77"/>
      <c r="G350" s="73"/>
      <c r="H350" s="85"/>
      <c r="I350" s="64"/>
    </row>
    <row r="351" spans="1:9" ht="15.75" customHeight="1" x14ac:dyDescent="0.2">
      <c r="A351" s="69">
        <v>340</v>
      </c>
      <c r="B351" s="70"/>
      <c r="C351" s="78"/>
      <c r="D351" s="75"/>
      <c r="E351" s="76"/>
      <c r="F351" s="77"/>
      <c r="G351" s="73"/>
      <c r="H351" s="85"/>
      <c r="I351" s="64"/>
    </row>
    <row r="352" spans="1:9" ht="15.75" customHeight="1" x14ac:dyDescent="0.2">
      <c r="A352" s="69">
        <v>341</v>
      </c>
      <c r="B352" s="70"/>
      <c r="C352" s="78"/>
      <c r="D352" s="75"/>
      <c r="E352" s="76"/>
      <c r="F352" s="77"/>
      <c r="G352" s="73"/>
      <c r="H352" s="85"/>
      <c r="I352" s="64"/>
    </row>
    <row r="353" spans="1:9" ht="15.75" customHeight="1" x14ac:dyDescent="0.2">
      <c r="A353" s="69">
        <v>342</v>
      </c>
      <c r="B353" s="70"/>
      <c r="C353" s="78"/>
      <c r="D353" s="75"/>
      <c r="E353" s="76"/>
      <c r="F353" s="77"/>
      <c r="G353" s="73"/>
      <c r="H353" s="85"/>
      <c r="I353" s="64"/>
    </row>
    <row r="354" spans="1:9" ht="15.75" customHeight="1" x14ac:dyDescent="0.2">
      <c r="A354" s="69">
        <v>343</v>
      </c>
      <c r="B354" s="70"/>
      <c r="C354" s="78"/>
      <c r="D354" s="75"/>
      <c r="E354" s="76"/>
      <c r="F354" s="77"/>
      <c r="G354" s="73"/>
      <c r="H354" s="85"/>
      <c r="I354" s="64"/>
    </row>
    <row r="355" spans="1:9" ht="15.75" customHeight="1" x14ac:dyDescent="0.2">
      <c r="A355" s="69">
        <v>344</v>
      </c>
      <c r="B355" s="70"/>
      <c r="C355" s="78"/>
      <c r="D355" s="75"/>
      <c r="E355" s="76"/>
      <c r="F355" s="77"/>
      <c r="G355" s="73"/>
      <c r="H355" s="85"/>
      <c r="I355" s="64"/>
    </row>
    <row r="356" spans="1:9" ht="15.75" customHeight="1" x14ac:dyDescent="0.2">
      <c r="A356" s="69">
        <v>345</v>
      </c>
      <c r="B356" s="70"/>
      <c r="C356" s="78"/>
      <c r="D356" s="75"/>
      <c r="E356" s="76"/>
      <c r="F356" s="77"/>
      <c r="G356" s="73"/>
      <c r="H356" s="85"/>
      <c r="I356" s="64"/>
    </row>
    <row r="357" spans="1:9" x14ac:dyDescent="0.2">
      <c r="B357" s="13"/>
      <c r="F357" s="80"/>
      <c r="G357" s="81"/>
      <c r="H357" s="81"/>
      <c r="I357" s="82"/>
    </row>
    <row r="358" spans="1:9" x14ac:dyDescent="0.2">
      <c r="B358" s="13"/>
      <c r="F358" s="80"/>
      <c r="G358" s="81"/>
      <c r="H358" s="81"/>
      <c r="I358" s="82"/>
    </row>
    <row r="359" spans="1:9" x14ac:dyDescent="0.2">
      <c r="B359" s="13"/>
      <c r="F359" s="80"/>
      <c r="G359" s="81"/>
      <c r="H359" s="81"/>
      <c r="I359" s="82"/>
    </row>
    <row r="360" spans="1:9" x14ac:dyDescent="0.2">
      <c r="B360" s="13"/>
      <c r="F360" s="80"/>
      <c r="G360" s="81"/>
      <c r="H360" s="81"/>
      <c r="I360" s="82"/>
    </row>
    <row r="361" spans="1:9" x14ac:dyDescent="0.2">
      <c r="B361" s="13"/>
      <c r="F361" s="80"/>
      <c r="G361" s="81"/>
      <c r="H361" s="81"/>
      <c r="I361" s="82"/>
    </row>
    <row r="362" spans="1:9" x14ac:dyDescent="0.2">
      <c r="B362" s="13"/>
      <c r="F362" s="80"/>
      <c r="G362" s="81"/>
      <c r="H362" s="81"/>
      <c r="I362" s="82"/>
    </row>
    <row r="363" spans="1:9" x14ac:dyDescent="0.2">
      <c r="B363" s="13"/>
      <c r="F363" s="80"/>
      <c r="G363" s="81"/>
      <c r="H363" s="81"/>
      <c r="I363" s="82"/>
    </row>
    <row r="364" spans="1:9" x14ac:dyDescent="0.2">
      <c r="B364" s="13"/>
      <c r="F364" s="80"/>
      <c r="G364" s="81"/>
      <c r="H364" s="81"/>
      <c r="I364" s="82"/>
    </row>
    <row r="365" spans="1:9" x14ac:dyDescent="0.2">
      <c r="B365" s="13"/>
      <c r="F365" s="80"/>
      <c r="G365" s="81"/>
      <c r="H365" s="81"/>
      <c r="I365" s="82"/>
    </row>
    <row r="366" spans="1:9" x14ac:dyDescent="0.2">
      <c r="B366" s="13"/>
      <c r="F366" s="80"/>
      <c r="G366" s="81"/>
      <c r="H366" s="81"/>
      <c r="I366" s="82"/>
    </row>
    <row r="367" spans="1:9" x14ac:dyDescent="0.2">
      <c r="B367" s="13"/>
      <c r="F367" s="80"/>
      <c r="G367" s="81"/>
      <c r="H367" s="81"/>
      <c r="I367" s="82"/>
    </row>
    <row r="368" spans="1:9" x14ac:dyDescent="0.2">
      <c r="B368" s="13"/>
      <c r="F368" s="80"/>
      <c r="G368" s="81"/>
      <c r="H368" s="81"/>
      <c r="I368" s="82"/>
    </row>
    <row r="369" spans="2:9" x14ac:dyDescent="0.2">
      <c r="B369" s="13"/>
      <c r="F369" s="80"/>
      <c r="G369" s="81"/>
      <c r="H369" s="81"/>
      <c r="I369" s="82"/>
    </row>
    <row r="370" spans="2:9" x14ac:dyDescent="0.2">
      <c r="B370" s="13"/>
      <c r="F370" s="80"/>
      <c r="G370" s="81"/>
      <c r="H370" s="81"/>
      <c r="I370" s="82"/>
    </row>
    <row r="371" spans="2:9" x14ac:dyDescent="0.2">
      <c r="B371" s="13"/>
      <c r="F371" s="80"/>
      <c r="G371" s="81"/>
      <c r="H371" s="81"/>
      <c r="I371" s="82"/>
    </row>
    <row r="372" spans="2:9" x14ac:dyDescent="0.2">
      <c r="B372" s="13"/>
      <c r="F372" s="80"/>
      <c r="G372" s="81"/>
      <c r="H372" s="81"/>
      <c r="I372" s="82"/>
    </row>
    <row r="373" spans="2:9" x14ac:dyDescent="0.2">
      <c r="B373" s="13"/>
      <c r="F373" s="80"/>
      <c r="G373" s="81"/>
      <c r="H373" s="81"/>
      <c r="I373" s="82"/>
    </row>
    <row r="374" spans="2:9" x14ac:dyDescent="0.2">
      <c r="B374" s="13"/>
      <c r="F374" s="80"/>
      <c r="G374" s="81"/>
      <c r="H374" s="81"/>
      <c r="I374" s="82"/>
    </row>
    <row r="375" spans="2:9" x14ac:dyDescent="0.2">
      <c r="B375" s="13"/>
      <c r="F375" s="80"/>
      <c r="G375" s="81"/>
      <c r="H375" s="81"/>
      <c r="I375" s="82"/>
    </row>
    <row r="376" spans="2:9" x14ac:dyDescent="0.2">
      <c r="B376" s="13"/>
      <c r="F376" s="80"/>
      <c r="G376" s="81"/>
      <c r="H376" s="81"/>
      <c r="I376" s="82"/>
    </row>
    <row r="377" spans="2:9" x14ac:dyDescent="0.2">
      <c r="B377" s="13"/>
      <c r="F377" s="80"/>
      <c r="G377" s="81"/>
      <c r="H377" s="81"/>
      <c r="I377" s="82"/>
    </row>
    <row r="378" spans="2:9" x14ac:dyDescent="0.2">
      <c r="B378" s="13"/>
      <c r="F378" s="80"/>
      <c r="G378" s="81"/>
      <c r="H378" s="81"/>
      <c r="I378" s="82"/>
    </row>
    <row r="379" spans="2:9" x14ac:dyDescent="0.2">
      <c r="B379" s="13"/>
      <c r="F379" s="80"/>
      <c r="G379" s="81"/>
      <c r="H379" s="81"/>
      <c r="I379" s="82"/>
    </row>
    <row r="380" spans="2:9" x14ac:dyDescent="0.2">
      <c r="B380" s="13"/>
      <c r="F380" s="80"/>
      <c r="G380" s="81"/>
      <c r="H380" s="81"/>
      <c r="I380" s="82"/>
    </row>
    <row r="381" spans="2:9" x14ac:dyDescent="0.2">
      <c r="B381" s="13"/>
      <c r="F381" s="80"/>
      <c r="G381" s="81"/>
      <c r="H381" s="81"/>
      <c r="I381" s="82"/>
    </row>
    <row r="382" spans="2:9" x14ac:dyDescent="0.2">
      <c r="B382" s="13"/>
      <c r="F382" s="80"/>
      <c r="G382" s="81"/>
      <c r="H382" s="81"/>
      <c r="I382" s="82"/>
    </row>
    <row r="383" spans="2:9" x14ac:dyDescent="0.2">
      <c r="B383" s="13"/>
      <c r="F383" s="80"/>
      <c r="G383" s="81"/>
      <c r="H383" s="81"/>
      <c r="I383" s="82"/>
    </row>
    <row r="384" spans="2:9" x14ac:dyDescent="0.2">
      <c r="B384" s="13"/>
      <c r="F384" s="80"/>
      <c r="G384" s="81"/>
      <c r="H384" s="81"/>
      <c r="I384" s="82"/>
    </row>
    <row r="385" spans="2:9" x14ac:dyDescent="0.2">
      <c r="B385" s="13"/>
      <c r="F385" s="80"/>
      <c r="G385" s="81"/>
      <c r="H385" s="81"/>
      <c r="I385" s="82"/>
    </row>
    <row r="386" spans="2:9" x14ac:dyDescent="0.2">
      <c r="B386" s="13"/>
      <c r="F386" s="80"/>
      <c r="G386" s="81"/>
      <c r="H386" s="81"/>
      <c r="I386" s="82"/>
    </row>
    <row r="387" spans="2:9" x14ac:dyDescent="0.2">
      <c r="B387" s="13"/>
      <c r="F387" s="80"/>
      <c r="G387" s="81"/>
      <c r="H387" s="81"/>
      <c r="I387" s="82"/>
    </row>
    <row r="388" spans="2:9" x14ac:dyDescent="0.2">
      <c r="B388" s="13"/>
      <c r="F388" s="80"/>
      <c r="G388" s="81"/>
      <c r="H388" s="81"/>
      <c r="I388" s="82"/>
    </row>
    <row r="389" spans="2:9" x14ac:dyDescent="0.2">
      <c r="B389" s="13"/>
      <c r="F389" s="80"/>
      <c r="G389" s="81"/>
      <c r="H389" s="81"/>
      <c r="I389" s="82"/>
    </row>
    <row r="390" spans="2:9" x14ac:dyDescent="0.2">
      <c r="B390" s="13"/>
      <c r="F390" s="80"/>
      <c r="G390" s="81"/>
      <c r="H390" s="81"/>
      <c r="I390" s="82"/>
    </row>
    <row r="391" spans="2:9" x14ac:dyDescent="0.2">
      <c r="B391" s="13"/>
      <c r="F391" s="80"/>
      <c r="G391" s="81"/>
      <c r="H391" s="81"/>
      <c r="I391" s="82"/>
    </row>
    <row r="392" spans="2:9" x14ac:dyDescent="0.2">
      <c r="B392" s="13"/>
      <c r="F392" s="80"/>
      <c r="G392" s="81"/>
      <c r="H392" s="81"/>
      <c r="I392" s="82"/>
    </row>
    <row r="393" spans="2:9" x14ac:dyDescent="0.2">
      <c r="B393" s="13"/>
      <c r="F393" s="80"/>
      <c r="G393" s="81"/>
      <c r="H393" s="81"/>
      <c r="I393" s="82"/>
    </row>
    <row r="394" spans="2:9" x14ac:dyDescent="0.2">
      <c r="B394" s="13"/>
      <c r="F394" s="80"/>
      <c r="G394" s="81"/>
      <c r="H394" s="81"/>
      <c r="I394" s="82"/>
    </row>
    <row r="395" spans="2:9" x14ac:dyDescent="0.2">
      <c r="B395" s="13"/>
      <c r="F395" s="80"/>
      <c r="G395" s="81"/>
      <c r="H395" s="81"/>
      <c r="I395" s="82"/>
    </row>
    <row r="396" spans="2:9" x14ac:dyDescent="0.2">
      <c r="B396" s="13"/>
      <c r="F396" s="80"/>
      <c r="G396" s="81"/>
      <c r="H396" s="81"/>
      <c r="I396" s="82"/>
    </row>
    <row r="397" spans="2:9" x14ac:dyDescent="0.2">
      <c r="B397" s="13"/>
      <c r="F397" s="80"/>
      <c r="G397" s="81"/>
      <c r="H397" s="81"/>
      <c r="I397" s="82"/>
    </row>
    <row r="398" spans="2:9" x14ac:dyDescent="0.2">
      <c r="B398" s="13"/>
      <c r="F398" s="80"/>
      <c r="G398" s="81"/>
      <c r="H398" s="81"/>
      <c r="I398" s="82"/>
    </row>
    <row r="399" spans="2:9" x14ac:dyDescent="0.2">
      <c r="B399" s="13"/>
      <c r="F399" s="80"/>
      <c r="G399" s="81"/>
      <c r="H399" s="81"/>
      <c r="I399" s="82"/>
    </row>
    <row r="400" spans="2:9" x14ac:dyDescent="0.2">
      <c r="B400" s="13"/>
      <c r="F400" s="80"/>
      <c r="G400" s="81"/>
      <c r="H400" s="81"/>
      <c r="I400" s="82"/>
    </row>
    <row r="401" spans="2:9" x14ac:dyDescent="0.2">
      <c r="B401" s="13"/>
      <c r="F401" s="80"/>
      <c r="G401" s="81"/>
      <c r="H401" s="81"/>
      <c r="I401" s="82"/>
    </row>
    <row r="402" spans="2:9" x14ac:dyDescent="0.2">
      <c r="B402" s="13"/>
      <c r="F402" s="80"/>
      <c r="G402" s="81"/>
      <c r="H402" s="81"/>
      <c r="I402" s="82"/>
    </row>
    <row r="403" spans="2:9" x14ac:dyDescent="0.2">
      <c r="B403" s="13"/>
      <c r="F403" s="80"/>
      <c r="G403" s="81"/>
      <c r="H403" s="81"/>
      <c r="I403" s="82"/>
    </row>
    <row r="404" spans="2:9" x14ac:dyDescent="0.2">
      <c r="B404" s="13"/>
      <c r="F404" s="80"/>
      <c r="G404" s="81"/>
      <c r="H404" s="81"/>
      <c r="I404" s="82"/>
    </row>
    <row r="405" spans="2:9" x14ac:dyDescent="0.2">
      <c r="B405" s="13"/>
      <c r="F405" s="80"/>
      <c r="G405" s="81"/>
      <c r="H405" s="81"/>
      <c r="I405" s="82"/>
    </row>
    <row r="406" spans="2:9" x14ac:dyDescent="0.2">
      <c r="B406" s="13"/>
      <c r="F406" s="80"/>
      <c r="G406" s="81"/>
      <c r="H406" s="81"/>
      <c r="I406" s="82"/>
    </row>
    <row r="407" spans="2:9" x14ac:dyDescent="0.2">
      <c r="B407" s="13"/>
      <c r="F407" s="80"/>
      <c r="G407" s="81"/>
      <c r="H407" s="81"/>
      <c r="I407" s="82"/>
    </row>
    <row r="408" spans="2:9" x14ac:dyDescent="0.2">
      <c r="B408" s="13"/>
      <c r="F408" s="80"/>
      <c r="G408" s="81"/>
      <c r="H408" s="81"/>
      <c r="I408" s="82"/>
    </row>
    <row r="409" spans="2:9" x14ac:dyDescent="0.2">
      <c r="B409" s="13"/>
      <c r="F409" s="80"/>
      <c r="G409" s="81"/>
      <c r="H409" s="81"/>
      <c r="I409" s="82"/>
    </row>
    <row r="410" spans="2:9" x14ac:dyDescent="0.2">
      <c r="B410" s="13"/>
      <c r="F410" s="80"/>
      <c r="G410" s="81"/>
      <c r="H410" s="81"/>
      <c r="I410" s="82"/>
    </row>
    <row r="411" spans="2:9" x14ac:dyDescent="0.2">
      <c r="B411" s="13"/>
      <c r="F411" s="80"/>
      <c r="G411" s="81"/>
      <c r="H411" s="81"/>
      <c r="I411" s="82"/>
    </row>
    <row r="412" spans="2:9" x14ac:dyDescent="0.2">
      <c r="B412" s="13"/>
      <c r="F412" s="80"/>
      <c r="G412" s="81"/>
      <c r="H412" s="81"/>
      <c r="I412" s="82"/>
    </row>
    <row r="413" spans="2:9" x14ac:dyDescent="0.2">
      <c r="B413" s="13"/>
      <c r="F413" s="80"/>
      <c r="G413" s="81"/>
      <c r="H413" s="81"/>
      <c r="I413" s="82"/>
    </row>
    <row r="414" spans="2:9" x14ac:dyDescent="0.2">
      <c r="B414" s="13"/>
      <c r="F414" s="80"/>
      <c r="G414" s="81"/>
      <c r="H414" s="81"/>
      <c r="I414" s="82"/>
    </row>
    <row r="415" spans="2:9" x14ac:dyDescent="0.2">
      <c r="B415" s="13"/>
      <c r="F415" s="80"/>
      <c r="G415" s="81"/>
      <c r="H415" s="81"/>
      <c r="I415" s="82"/>
    </row>
    <row r="416" spans="2:9" x14ac:dyDescent="0.2">
      <c r="B416" s="13"/>
      <c r="F416" s="80"/>
      <c r="G416" s="81"/>
      <c r="H416" s="81"/>
      <c r="I416" s="82"/>
    </row>
    <row r="417" spans="2:9" x14ac:dyDescent="0.2">
      <c r="B417" s="13"/>
      <c r="F417" s="80"/>
      <c r="G417" s="81"/>
      <c r="H417" s="81"/>
      <c r="I417" s="82"/>
    </row>
    <row r="418" spans="2:9" x14ac:dyDescent="0.2">
      <c r="B418" s="13"/>
      <c r="F418" s="80"/>
      <c r="G418" s="81"/>
      <c r="H418" s="81"/>
      <c r="I418" s="82"/>
    </row>
    <row r="419" spans="2:9" x14ac:dyDescent="0.2">
      <c r="B419" s="13"/>
      <c r="F419" s="80"/>
      <c r="G419" s="81"/>
      <c r="H419" s="81"/>
      <c r="I419" s="82"/>
    </row>
    <row r="420" spans="2:9" x14ac:dyDescent="0.2">
      <c r="B420" s="13"/>
      <c r="F420" s="80"/>
      <c r="G420" s="81"/>
      <c r="H420" s="81"/>
      <c r="I420" s="82"/>
    </row>
    <row r="421" spans="2:9" x14ac:dyDescent="0.2">
      <c r="B421" s="13"/>
      <c r="F421" s="80"/>
      <c r="G421" s="81"/>
      <c r="H421" s="81"/>
      <c r="I421" s="82"/>
    </row>
    <row r="422" spans="2:9" x14ac:dyDescent="0.2">
      <c r="B422" s="13"/>
      <c r="F422" s="80"/>
      <c r="G422" s="81"/>
      <c r="H422" s="81"/>
      <c r="I422" s="82"/>
    </row>
    <row r="423" spans="2:9" x14ac:dyDescent="0.2">
      <c r="B423" s="13"/>
      <c r="F423" s="80"/>
      <c r="G423" s="81"/>
      <c r="H423" s="81"/>
      <c r="I423" s="82"/>
    </row>
    <row r="424" spans="2:9" x14ac:dyDescent="0.2">
      <c r="B424" s="13"/>
      <c r="F424" s="80"/>
      <c r="G424" s="81"/>
      <c r="H424" s="81"/>
      <c r="I424" s="82"/>
    </row>
    <row r="425" spans="2:9" x14ac:dyDescent="0.2">
      <c r="B425" s="13"/>
      <c r="F425" s="80"/>
      <c r="G425" s="81"/>
      <c r="H425" s="81"/>
      <c r="I425" s="82"/>
    </row>
    <row r="426" spans="2:9" x14ac:dyDescent="0.2">
      <c r="B426" s="13"/>
      <c r="F426" s="80"/>
      <c r="G426" s="81"/>
      <c r="H426" s="81"/>
      <c r="I426" s="82"/>
    </row>
    <row r="427" spans="2:9" x14ac:dyDescent="0.2">
      <c r="B427" s="13"/>
      <c r="F427" s="80"/>
      <c r="G427" s="81"/>
      <c r="H427" s="81"/>
      <c r="I427" s="82"/>
    </row>
    <row r="428" spans="2:9" x14ac:dyDescent="0.2">
      <c r="B428" s="13"/>
      <c r="F428" s="80"/>
      <c r="G428" s="81"/>
      <c r="H428" s="81"/>
      <c r="I428" s="82"/>
    </row>
    <row r="429" spans="2:9" x14ac:dyDescent="0.2">
      <c r="B429" s="13"/>
      <c r="F429" s="80"/>
      <c r="G429" s="81"/>
      <c r="H429" s="81"/>
      <c r="I429" s="82"/>
    </row>
    <row r="430" spans="2:9" x14ac:dyDescent="0.2">
      <c r="B430" s="13"/>
      <c r="F430" s="80"/>
      <c r="G430" s="81"/>
      <c r="H430" s="81"/>
      <c r="I430" s="82"/>
    </row>
    <row r="431" spans="2:9" x14ac:dyDescent="0.2">
      <c r="B431" s="13"/>
      <c r="F431" s="80"/>
      <c r="G431" s="81"/>
      <c r="H431" s="81"/>
      <c r="I431" s="82"/>
    </row>
    <row r="432" spans="2:9" x14ac:dyDescent="0.2">
      <c r="F432" s="80"/>
      <c r="G432" s="81"/>
      <c r="H432" s="81"/>
      <c r="I432" s="82"/>
    </row>
    <row r="433" spans="6:9" x14ac:dyDescent="0.2">
      <c r="F433" s="80"/>
      <c r="G433" s="81"/>
      <c r="H433" s="81"/>
      <c r="I433" s="82"/>
    </row>
    <row r="434" spans="6:9" x14ac:dyDescent="0.2">
      <c r="F434" s="80"/>
      <c r="G434" s="81"/>
      <c r="H434" s="81"/>
      <c r="I434" s="82"/>
    </row>
    <row r="435" spans="6:9" x14ac:dyDescent="0.2">
      <c r="F435" s="80"/>
      <c r="G435" s="81"/>
      <c r="H435" s="81"/>
      <c r="I435" s="82"/>
    </row>
    <row r="436" spans="6:9" x14ac:dyDescent="0.2">
      <c r="F436" s="80"/>
      <c r="G436" s="81"/>
      <c r="H436" s="81"/>
      <c r="I436" s="82"/>
    </row>
    <row r="437" spans="6:9" x14ac:dyDescent="0.2">
      <c r="F437" s="80"/>
      <c r="G437" s="81"/>
      <c r="H437" s="81"/>
      <c r="I437" s="82"/>
    </row>
    <row r="438" spans="6:9" x14ac:dyDescent="0.2">
      <c r="F438" s="80"/>
      <c r="G438" s="81"/>
      <c r="H438" s="81"/>
      <c r="I438" s="82"/>
    </row>
    <row r="439" spans="6:9" x14ac:dyDescent="0.2">
      <c r="F439" s="80"/>
      <c r="G439" s="81"/>
      <c r="H439" s="81"/>
      <c r="I439" s="82"/>
    </row>
    <row r="440" spans="6:9" x14ac:dyDescent="0.2">
      <c r="F440" s="80"/>
      <c r="G440" s="81"/>
      <c r="H440" s="81"/>
      <c r="I440" s="82"/>
    </row>
    <row r="441" spans="6:9" x14ac:dyDescent="0.2">
      <c r="F441" s="80"/>
      <c r="G441" s="81"/>
      <c r="H441" s="81"/>
      <c r="I441" s="82"/>
    </row>
    <row r="442" spans="6:9" x14ac:dyDescent="0.2">
      <c r="F442" s="80"/>
      <c r="G442" s="81"/>
      <c r="H442" s="81"/>
      <c r="I442" s="82"/>
    </row>
    <row r="443" spans="6:9" x14ac:dyDescent="0.2">
      <c r="F443" s="80"/>
      <c r="G443" s="81"/>
      <c r="H443" s="81"/>
      <c r="I443" s="82"/>
    </row>
    <row r="444" spans="6:9" x14ac:dyDescent="0.2">
      <c r="F444" s="80"/>
      <c r="G444" s="81"/>
      <c r="H444" s="81"/>
      <c r="I444" s="82"/>
    </row>
    <row r="445" spans="6:9" x14ac:dyDescent="0.2">
      <c r="F445" s="80"/>
      <c r="G445" s="81"/>
      <c r="H445" s="81"/>
      <c r="I445" s="82"/>
    </row>
    <row r="446" spans="6:9" x14ac:dyDescent="0.2">
      <c r="F446" s="80"/>
      <c r="G446" s="81"/>
      <c r="H446" s="81"/>
      <c r="I446" s="82"/>
    </row>
    <row r="447" spans="6:9" x14ac:dyDescent="0.2">
      <c r="F447" s="80"/>
      <c r="G447" s="81"/>
      <c r="H447" s="81"/>
      <c r="I447" s="82"/>
    </row>
    <row r="448" spans="6:9" x14ac:dyDescent="0.2">
      <c r="F448" s="80"/>
      <c r="G448" s="81"/>
      <c r="H448" s="81"/>
      <c r="I448" s="82"/>
    </row>
    <row r="449" spans="6:9" x14ac:dyDescent="0.2">
      <c r="F449" s="80"/>
      <c r="G449" s="81"/>
      <c r="H449" s="81"/>
      <c r="I449" s="82"/>
    </row>
    <row r="450" spans="6:9" x14ac:dyDescent="0.2">
      <c r="F450" s="80"/>
      <c r="G450" s="81"/>
      <c r="H450" s="81"/>
      <c r="I450" s="82"/>
    </row>
    <row r="451" spans="6:9" x14ac:dyDescent="0.2">
      <c r="F451" s="80"/>
      <c r="G451" s="81"/>
      <c r="H451" s="81"/>
      <c r="I451" s="82"/>
    </row>
    <row r="452" spans="6:9" x14ac:dyDescent="0.2">
      <c r="F452" s="80"/>
      <c r="G452" s="81"/>
      <c r="H452" s="81"/>
      <c r="I452" s="82"/>
    </row>
    <row r="453" spans="6:9" x14ac:dyDescent="0.2">
      <c r="F453" s="80"/>
      <c r="G453" s="81"/>
      <c r="H453" s="81"/>
      <c r="I453" s="82"/>
    </row>
    <row r="454" spans="6:9" x14ac:dyDescent="0.2">
      <c r="F454" s="80"/>
      <c r="G454" s="81"/>
      <c r="H454" s="81"/>
      <c r="I454" s="82"/>
    </row>
    <row r="455" spans="6:9" x14ac:dyDescent="0.2">
      <c r="F455" s="80"/>
      <c r="G455" s="81"/>
      <c r="H455" s="81"/>
      <c r="I455" s="82"/>
    </row>
    <row r="456" spans="6:9" x14ac:dyDescent="0.2">
      <c r="F456" s="80"/>
      <c r="G456" s="81"/>
      <c r="H456" s="81"/>
      <c r="I456" s="82"/>
    </row>
    <row r="457" spans="6:9" x14ac:dyDescent="0.2">
      <c r="F457" s="80"/>
      <c r="G457" s="81"/>
      <c r="H457" s="81"/>
      <c r="I457" s="82"/>
    </row>
    <row r="458" spans="6:9" x14ac:dyDescent="0.2">
      <c r="F458" s="80"/>
      <c r="G458" s="81"/>
      <c r="H458" s="81"/>
      <c r="I458" s="82"/>
    </row>
    <row r="459" spans="6:9" x14ac:dyDescent="0.2">
      <c r="F459" s="80"/>
      <c r="G459" s="81"/>
      <c r="H459" s="81"/>
      <c r="I459" s="82"/>
    </row>
    <row r="460" spans="6:9" x14ac:dyDescent="0.2">
      <c r="F460" s="80"/>
      <c r="G460" s="81"/>
      <c r="H460" s="81"/>
      <c r="I460" s="82"/>
    </row>
    <row r="461" spans="6:9" x14ac:dyDescent="0.2">
      <c r="F461" s="80"/>
      <c r="G461" s="81"/>
      <c r="H461" s="81"/>
      <c r="I461" s="82"/>
    </row>
    <row r="462" spans="6:9" x14ac:dyDescent="0.2">
      <c r="F462" s="80"/>
      <c r="G462" s="81"/>
      <c r="H462" s="81"/>
      <c r="I462" s="82"/>
    </row>
    <row r="463" spans="6:9" x14ac:dyDescent="0.2">
      <c r="F463" s="80"/>
      <c r="G463" s="81"/>
      <c r="H463" s="81"/>
      <c r="I463" s="82"/>
    </row>
    <row r="464" spans="6:9" x14ac:dyDescent="0.2">
      <c r="F464" s="80"/>
      <c r="G464" s="81"/>
      <c r="H464" s="81"/>
      <c r="I464" s="82"/>
    </row>
    <row r="465" spans="6:9" x14ac:dyDescent="0.2">
      <c r="F465" s="80"/>
      <c r="G465" s="81"/>
      <c r="H465" s="81"/>
      <c r="I465" s="82"/>
    </row>
    <row r="466" spans="6:9" x14ac:dyDescent="0.2">
      <c r="F466" s="80"/>
      <c r="G466" s="81"/>
      <c r="H466" s="81"/>
      <c r="I466" s="82"/>
    </row>
    <row r="467" spans="6:9" x14ac:dyDescent="0.2">
      <c r="F467" s="80"/>
      <c r="G467" s="81"/>
      <c r="H467" s="81"/>
      <c r="I467" s="82"/>
    </row>
    <row r="468" spans="6:9" x14ac:dyDescent="0.2">
      <c r="F468" s="80"/>
      <c r="G468" s="81"/>
      <c r="H468" s="81"/>
      <c r="I468" s="82"/>
    </row>
    <row r="469" spans="6:9" x14ac:dyDescent="0.2">
      <c r="F469" s="80"/>
      <c r="G469" s="81"/>
      <c r="H469" s="81"/>
      <c r="I469" s="82"/>
    </row>
    <row r="470" spans="6:9" x14ac:dyDescent="0.2">
      <c r="F470" s="80"/>
      <c r="G470" s="81"/>
      <c r="H470" s="81"/>
      <c r="I470" s="82"/>
    </row>
    <row r="471" spans="6:9" x14ac:dyDescent="0.2">
      <c r="F471" s="80"/>
      <c r="G471" s="81"/>
      <c r="H471" s="81"/>
      <c r="I471" s="82"/>
    </row>
    <row r="472" spans="6:9" x14ac:dyDescent="0.2">
      <c r="F472" s="80"/>
      <c r="G472" s="81"/>
      <c r="H472" s="81"/>
      <c r="I472" s="82"/>
    </row>
    <row r="473" spans="6:9" x14ac:dyDescent="0.2">
      <c r="F473" s="80"/>
      <c r="G473" s="81"/>
      <c r="H473" s="81"/>
      <c r="I473" s="82"/>
    </row>
    <row r="474" spans="6:9" x14ac:dyDescent="0.2">
      <c r="F474" s="80"/>
      <c r="G474" s="81"/>
      <c r="H474" s="81"/>
      <c r="I474" s="82"/>
    </row>
    <row r="475" spans="6:9" x14ac:dyDescent="0.2">
      <c r="F475" s="80"/>
      <c r="G475" s="81"/>
      <c r="H475" s="81"/>
      <c r="I475" s="82"/>
    </row>
    <row r="476" spans="6:9" x14ac:dyDescent="0.2">
      <c r="F476" s="80"/>
      <c r="G476" s="81"/>
      <c r="H476" s="81"/>
      <c r="I476" s="82"/>
    </row>
    <row r="477" spans="6:9" x14ac:dyDescent="0.2">
      <c r="F477" s="80"/>
      <c r="G477" s="81"/>
      <c r="H477" s="81"/>
      <c r="I477" s="82"/>
    </row>
    <row r="478" spans="6:9" x14ac:dyDescent="0.2">
      <c r="F478" s="80"/>
      <c r="G478" s="81"/>
      <c r="H478" s="81"/>
      <c r="I478" s="82"/>
    </row>
    <row r="479" spans="6:9" x14ac:dyDescent="0.2">
      <c r="F479" s="80"/>
      <c r="G479" s="81"/>
      <c r="H479" s="81"/>
      <c r="I479" s="82"/>
    </row>
    <row r="480" spans="6:9" x14ac:dyDescent="0.2">
      <c r="F480" s="80"/>
      <c r="G480" s="81"/>
      <c r="H480" s="81"/>
      <c r="I480" s="82"/>
    </row>
    <row r="481" spans="6:9" x14ac:dyDescent="0.2">
      <c r="F481" s="80"/>
      <c r="G481" s="81"/>
      <c r="H481" s="81"/>
      <c r="I481" s="82"/>
    </row>
    <row r="482" spans="6:9" x14ac:dyDescent="0.2">
      <c r="F482" s="80"/>
      <c r="G482" s="81"/>
      <c r="H482" s="81"/>
      <c r="I482" s="82"/>
    </row>
    <row r="483" spans="6:9" x14ac:dyDescent="0.2">
      <c r="F483" s="80"/>
      <c r="G483" s="81"/>
      <c r="H483" s="81"/>
      <c r="I483" s="82"/>
    </row>
    <row r="484" spans="6:9" x14ac:dyDescent="0.2">
      <c r="F484" s="80"/>
      <c r="G484" s="81"/>
      <c r="H484" s="81"/>
      <c r="I484" s="82"/>
    </row>
    <row r="485" spans="6:9" x14ac:dyDescent="0.2">
      <c r="F485" s="80"/>
      <c r="G485" s="81"/>
      <c r="H485" s="81"/>
      <c r="I485" s="82"/>
    </row>
    <row r="486" spans="6:9" x14ac:dyDescent="0.2">
      <c r="F486" s="80"/>
      <c r="G486" s="81"/>
      <c r="H486" s="81"/>
      <c r="I486" s="82"/>
    </row>
    <row r="487" spans="6:9" x14ac:dyDescent="0.2">
      <c r="F487" s="80"/>
      <c r="G487" s="81"/>
      <c r="H487" s="81"/>
      <c r="I487" s="82"/>
    </row>
    <row r="488" spans="6:9" x14ac:dyDescent="0.2">
      <c r="F488" s="80"/>
      <c r="G488" s="81"/>
      <c r="H488" s="81"/>
      <c r="I488" s="82"/>
    </row>
    <row r="489" spans="6:9" x14ac:dyDescent="0.2">
      <c r="F489" s="80"/>
      <c r="G489" s="81"/>
      <c r="H489" s="81"/>
      <c r="I489" s="82"/>
    </row>
    <row r="490" spans="6:9" x14ac:dyDescent="0.2">
      <c r="F490" s="80"/>
      <c r="G490" s="81"/>
      <c r="H490" s="81"/>
      <c r="I490" s="82"/>
    </row>
    <row r="491" spans="6:9" x14ac:dyDescent="0.2">
      <c r="F491" s="80"/>
      <c r="G491" s="81"/>
      <c r="H491" s="81"/>
      <c r="I491" s="82"/>
    </row>
    <row r="492" spans="6:9" x14ac:dyDescent="0.2">
      <c r="F492" s="80"/>
      <c r="G492" s="81"/>
      <c r="H492" s="81"/>
      <c r="I492" s="82"/>
    </row>
    <row r="493" spans="6:9" x14ac:dyDescent="0.2">
      <c r="F493" s="80"/>
      <c r="G493" s="81"/>
      <c r="H493" s="81"/>
      <c r="I493" s="82"/>
    </row>
    <row r="494" spans="6:9" x14ac:dyDescent="0.2">
      <c r="F494" s="80"/>
      <c r="G494" s="81"/>
      <c r="H494" s="81"/>
      <c r="I494" s="82"/>
    </row>
    <row r="495" spans="6:9" x14ac:dyDescent="0.2">
      <c r="F495" s="80"/>
      <c r="G495" s="81"/>
      <c r="H495" s="81"/>
      <c r="I495" s="82"/>
    </row>
    <row r="496" spans="6:9" x14ac:dyDescent="0.2">
      <c r="F496" s="80"/>
      <c r="G496" s="81"/>
      <c r="H496" s="81"/>
      <c r="I496" s="82"/>
    </row>
    <row r="497" spans="6:9" x14ac:dyDescent="0.2">
      <c r="F497" s="80"/>
      <c r="G497" s="81"/>
      <c r="H497" s="81"/>
      <c r="I497" s="82"/>
    </row>
    <row r="498" spans="6:9" x14ac:dyDescent="0.2">
      <c r="F498" s="80"/>
      <c r="G498" s="81"/>
      <c r="H498" s="81"/>
      <c r="I498" s="82"/>
    </row>
    <row r="499" spans="6:9" x14ac:dyDescent="0.2">
      <c r="F499" s="80"/>
      <c r="G499" s="81"/>
      <c r="H499" s="81"/>
      <c r="I499" s="82"/>
    </row>
    <row r="500" spans="6:9" x14ac:dyDescent="0.2">
      <c r="F500" s="80"/>
      <c r="G500" s="81"/>
      <c r="H500" s="81"/>
      <c r="I500" s="82"/>
    </row>
    <row r="501" spans="6:9" x14ac:dyDescent="0.2">
      <c r="F501" s="80"/>
      <c r="G501" s="81"/>
      <c r="H501" s="81"/>
      <c r="I501" s="82"/>
    </row>
    <row r="502" spans="6:9" x14ac:dyDescent="0.2">
      <c r="F502" s="80"/>
      <c r="G502" s="81"/>
      <c r="H502" s="81"/>
      <c r="I502" s="82"/>
    </row>
    <row r="503" spans="6:9" x14ac:dyDescent="0.2">
      <c r="F503" s="80"/>
      <c r="G503" s="81"/>
      <c r="H503" s="81"/>
      <c r="I503" s="82"/>
    </row>
    <row r="504" spans="6:9" x14ac:dyDescent="0.2">
      <c r="F504" s="80"/>
      <c r="G504" s="81"/>
      <c r="H504" s="81"/>
      <c r="I504" s="82"/>
    </row>
    <row r="505" spans="6:9" x14ac:dyDescent="0.2">
      <c r="F505" s="80"/>
      <c r="G505" s="81"/>
      <c r="H505" s="81"/>
      <c r="I505" s="82"/>
    </row>
    <row r="506" spans="6:9" x14ac:dyDescent="0.2">
      <c r="F506" s="80"/>
      <c r="G506" s="81"/>
      <c r="H506" s="81"/>
      <c r="I506" s="82"/>
    </row>
    <row r="507" spans="6:9" x14ac:dyDescent="0.2">
      <c r="F507" s="80"/>
      <c r="G507" s="81"/>
      <c r="H507" s="81"/>
      <c r="I507" s="82"/>
    </row>
    <row r="508" spans="6:9" x14ac:dyDescent="0.2">
      <c r="F508" s="80"/>
      <c r="G508" s="81"/>
      <c r="H508" s="81"/>
      <c r="I508" s="82"/>
    </row>
    <row r="509" spans="6:9" x14ac:dyDescent="0.2">
      <c r="F509" s="80"/>
      <c r="G509" s="81"/>
      <c r="H509" s="81"/>
      <c r="I509" s="82"/>
    </row>
    <row r="510" spans="6:9" x14ac:dyDescent="0.2">
      <c r="F510" s="80"/>
      <c r="G510" s="81"/>
      <c r="H510" s="81"/>
      <c r="I510" s="82"/>
    </row>
    <row r="511" spans="6:9" x14ac:dyDescent="0.2">
      <c r="F511" s="80"/>
      <c r="G511" s="81"/>
      <c r="H511" s="81"/>
      <c r="I511" s="82"/>
    </row>
    <row r="512" spans="6:9" x14ac:dyDescent="0.2">
      <c r="F512" s="80"/>
      <c r="G512" s="81"/>
      <c r="H512" s="81"/>
      <c r="I512" s="82"/>
    </row>
    <row r="513" spans="6:9" x14ac:dyDescent="0.2">
      <c r="F513" s="80"/>
      <c r="G513" s="81"/>
      <c r="H513" s="81"/>
      <c r="I513" s="82"/>
    </row>
    <row r="514" spans="6:9" x14ac:dyDescent="0.2">
      <c r="F514" s="80"/>
      <c r="G514" s="81"/>
      <c r="H514" s="81"/>
      <c r="I514" s="82"/>
    </row>
    <row r="515" spans="6:9" x14ac:dyDescent="0.2">
      <c r="F515" s="80"/>
      <c r="G515" s="81"/>
      <c r="H515" s="81"/>
      <c r="I515" s="82"/>
    </row>
    <row r="516" spans="6:9" x14ac:dyDescent="0.2">
      <c r="F516" s="80"/>
      <c r="G516" s="81"/>
      <c r="H516" s="81"/>
      <c r="I516" s="82"/>
    </row>
    <row r="517" spans="6:9" x14ac:dyDescent="0.2">
      <c r="F517" s="80"/>
      <c r="G517" s="81"/>
      <c r="H517" s="81"/>
      <c r="I517" s="82"/>
    </row>
    <row r="518" spans="6:9" x14ac:dyDescent="0.2">
      <c r="F518" s="80"/>
      <c r="G518" s="81"/>
      <c r="H518" s="81"/>
      <c r="I518" s="82"/>
    </row>
    <row r="519" spans="6:9" x14ac:dyDescent="0.2">
      <c r="F519" s="80"/>
      <c r="G519" s="81"/>
      <c r="H519" s="81"/>
      <c r="I519" s="82"/>
    </row>
    <row r="520" spans="6:9" x14ac:dyDescent="0.2">
      <c r="F520" s="80"/>
      <c r="G520" s="81"/>
      <c r="H520" s="81"/>
      <c r="I520" s="82"/>
    </row>
    <row r="521" spans="6:9" x14ac:dyDescent="0.2">
      <c r="F521" s="80"/>
      <c r="G521" s="81"/>
      <c r="H521" s="81"/>
      <c r="I521" s="82"/>
    </row>
    <row r="522" spans="6:9" x14ac:dyDescent="0.2">
      <c r="F522" s="80"/>
      <c r="G522" s="81"/>
      <c r="H522" s="81"/>
      <c r="I522" s="82"/>
    </row>
    <row r="523" spans="6:9" x14ac:dyDescent="0.2">
      <c r="F523" s="80"/>
      <c r="G523" s="81"/>
      <c r="H523" s="81"/>
      <c r="I523" s="82"/>
    </row>
    <row r="524" spans="6:9" x14ac:dyDescent="0.2">
      <c r="F524" s="80"/>
      <c r="G524" s="81"/>
      <c r="H524" s="81"/>
      <c r="I524" s="82"/>
    </row>
    <row r="525" spans="6:9" x14ac:dyDescent="0.2">
      <c r="F525" s="80"/>
      <c r="G525" s="81"/>
      <c r="H525" s="81"/>
      <c r="I525" s="82"/>
    </row>
    <row r="526" spans="6:9" x14ac:dyDescent="0.2">
      <c r="F526" s="80"/>
      <c r="G526" s="81"/>
      <c r="H526" s="81"/>
      <c r="I526" s="82"/>
    </row>
    <row r="527" spans="6:9" x14ac:dyDescent="0.2">
      <c r="F527" s="80"/>
      <c r="G527" s="81"/>
      <c r="H527" s="81"/>
      <c r="I527" s="82"/>
    </row>
    <row r="528" spans="6:9" x14ac:dyDescent="0.2">
      <c r="F528" s="80"/>
      <c r="G528" s="81"/>
      <c r="H528" s="81"/>
      <c r="I528" s="82"/>
    </row>
    <row r="529" spans="6:9" x14ac:dyDescent="0.2">
      <c r="F529" s="80"/>
      <c r="G529" s="81"/>
      <c r="H529" s="81"/>
      <c r="I529" s="82"/>
    </row>
    <row r="530" spans="6:9" x14ac:dyDescent="0.2">
      <c r="G530" s="81"/>
      <c r="H530" s="81"/>
      <c r="I530" s="82"/>
    </row>
    <row r="531" spans="6:9" x14ac:dyDescent="0.2">
      <c r="G531" s="81"/>
      <c r="H531" s="81"/>
      <c r="I531" s="82"/>
    </row>
    <row r="532" spans="6:9" x14ac:dyDescent="0.2">
      <c r="G532" s="81"/>
      <c r="H532" s="81"/>
      <c r="I532" s="82"/>
    </row>
    <row r="533" spans="6:9" x14ac:dyDescent="0.2">
      <c r="G533" s="81"/>
      <c r="H533" s="81"/>
      <c r="I533" s="82"/>
    </row>
    <row r="534" spans="6:9" x14ac:dyDescent="0.2">
      <c r="G534" s="81"/>
      <c r="H534" s="81"/>
      <c r="I534" s="82"/>
    </row>
    <row r="535" spans="6:9" x14ac:dyDescent="0.2">
      <c r="G535" s="81"/>
      <c r="H535" s="81"/>
      <c r="I535" s="82"/>
    </row>
    <row r="536" spans="6:9" x14ac:dyDescent="0.2">
      <c r="G536" s="81"/>
      <c r="H536" s="81"/>
      <c r="I536" s="82"/>
    </row>
    <row r="537" spans="6:9" x14ac:dyDescent="0.2">
      <c r="G537" s="81"/>
      <c r="H537" s="81"/>
      <c r="I537" s="82"/>
    </row>
    <row r="538" spans="6:9" x14ac:dyDescent="0.2">
      <c r="G538" s="81"/>
      <c r="H538" s="81"/>
      <c r="I538" s="82"/>
    </row>
    <row r="539" spans="6:9" x14ac:dyDescent="0.2">
      <c r="G539" s="81"/>
      <c r="H539" s="81"/>
      <c r="I539" s="82"/>
    </row>
    <row r="540" spans="6:9" x14ac:dyDescent="0.2">
      <c r="G540" s="81"/>
      <c r="H540" s="81"/>
      <c r="I540" s="82"/>
    </row>
    <row r="541" spans="6:9" x14ac:dyDescent="0.2">
      <c r="G541" s="81"/>
      <c r="H541" s="81"/>
      <c r="I541" s="82"/>
    </row>
    <row r="542" spans="6:9" x14ac:dyDescent="0.2">
      <c r="G542" s="81"/>
      <c r="H542" s="81"/>
      <c r="I542" s="82"/>
    </row>
    <row r="543" spans="6:9" x14ac:dyDescent="0.2">
      <c r="G543" s="81"/>
      <c r="H543" s="81"/>
      <c r="I543" s="82"/>
    </row>
    <row r="544" spans="6:9" x14ac:dyDescent="0.2">
      <c r="G544" s="81"/>
      <c r="H544" s="81"/>
      <c r="I544" s="82"/>
    </row>
    <row r="545" spans="7:9" x14ac:dyDescent="0.2">
      <c r="G545" s="81"/>
      <c r="H545" s="81"/>
      <c r="I545" s="82"/>
    </row>
    <row r="546" spans="7:9" x14ac:dyDescent="0.2">
      <c r="G546" s="81"/>
      <c r="H546" s="81"/>
      <c r="I546" s="82"/>
    </row>
    <row r="547" spans="7:9" x14ac:dyDescent="0.2">
      <c r="G547" s="81"/>
      <c r="H547" s="81"/>
      <c r="I547" s="82"/>
    </row>
    <row r="548" spans="7:9" x14ac:dyDescent="0.2">
      <c r="G548" s="81"/>
      <c r="H548" s="81"/>
      <c r="I548" s="82"/>
    </row>
    <row r="549" spans="7:9" x14ac:dyDescent="0.2">
      <c r="G549" s="81"/>
      <c r="H549" s="81"/>
      <c r="I549" s="82"/>
    </row>
    <row r="550" spans="7:9" x14ac:dyDescent="0.2">
      <c r="G550" s="81"/>
      <c r="H550" s="81"/>
      <c r="I550" s="82"/>
    </row>
    <row r="551" spans="7:9" x14ac:dyDescent="0.2">
      <c r="G551" s="81"/>
      <c r="H551" s="81"/>
      <c r="I551" s="82"/>
    </row>
    <row r="552" spans="7:9" x14ac:dyDescent="0.2">
      <c r="G552" s="81"/>
      <c r="H552" s="81"/>
      <c r="I552" s="82"/>
    </row>
    <row r="553" spans="7:9" x14ac:dyDescent="0.2">
      <c r="G553" s="81"/>
      <c r="H553" s="81"/>
      <c r="I553" s="82"/>
    </row>
    <row r="554" spans="7:9" x14ac:dyDescent="0.2">
      <c r="G554" s="81"/>
      <c r="H554" s="81"/>
      <c r="I554" s="82"/>
    </row>
    <row r="555" spans="7:9" x14ac:dyDescent="0.2">
      <c r="G555" s="81"/>
      <c r="H555" s="81"/>
      <c r="I555" s="82"/>
    </row>
    <row r="556" spans="7:9" x14ac:dyDescent="0.2">
      <c r="G556" s="81"/>
      <c r="H556" s="81"/>
      <c r="I556" s="82"/>
    </row>
    <row r="557" spans="7:9" x14ac:dyDescent="0.2">
      <c r="G557" s="81"/>
      <c r="H557" s="81"/>
      <c r="I557" s="82"/>
    </row>
    <row r="558" spans="7:9" x14ac:dyDescent="0.2">
      <c r="G558" s="81"/>
      <c r="H558" s="81"/>
      <c r="I558" s="82"/>
    </row>
    <row r="559" spans="7:9" x14ac:dyDescent="0.2">
      <c r="G559" s="81"/>
      <c r="H559" s="81"/>
      <c r="I559" s="82"/>
    </row>
    <row r="560" spans="7:9" x14ac:dyDescent="0.2">
      <c r="G560" s="81"/>
      <c r="H560" s="81"/>
      <c r="I560" s="82"/>
    </row>
    <row r="561" spans="7:9" x14ac:dyDescent="0.2">
      <c r="G561" s="81"/>
      <c r="H561" s="81"/>
      <c r="I561" s="82"/>
    </row>
    <row r="562" spans="7:9" x14ac:dyDescent="0.2">
      <c r="G562" s="81"/>
      <c r="H562" s="81"/>
      <c r="I562" s="82"/>
    </row>
    <row r="563" spans="7:9" x14ac:dyDescent="0.2">
      <c r="G563" s="81"/>
      <c r="H563" s="81"/>
      <c r="I563" s="82"/>
    </row>
    <row r="564" spans="7:9" x14ac:dyDescent="0.2">
      <c r="G564" s="81"/>
      <c r="H564" s="81"/>
      <c r="I564" s="82"/>
    </row>
    <row r="565" spans="7:9" x14ac:dyDescent="0.2">
      <c r="G565" s="81"/>
      <c r="H565" s="81"/>
      <c r="I565" s="82"/>
    </row>
    <row r="566" spans="7:9" x14ac:dyDescent="0.2">
      <c r="G566" s="81"/>
      <c r="H566" s="81"/>
      <c r="I566" s="82"/>
    </row>
    <row r="567" spans="7:9" x14ac:dyDescent="0.2">
      <c r="G567" s="81"/>
      <c r="H567" s="81"/>
      <c r="I567" s="82"/>
    </row>
    <row r="568" spans="7:9" x14ac:dyDescent="0.2">
      <c r="G568" s="81"/>
      <c r="H568" s="81"/>
      <c r="I568" s="82"/>
    </row>
    <row r="569" spans="7:9" x14ac:dyDescent="0.2">
      <c r="G569" s="81"/>
      <c r="H569" s="81"/>
      <c r="I569" s="82"/>
    </row>
    <row r="570" spans="7:9" x14ac:dyDescent="0.2">
      <c r="G570" s="81"/>
      <c r="H570" s="81"/>
      <c r="I570" s="82"/>
    </row>
    <row r="571" spans="7:9" x14ac:dyDescent="0.2">
      <c r="G571" s="81"/>
      <c r="H571" s="81"/>
      <c r="I571" s="82"/>
    </row>
    <row r="572" spans="7:9" x14ac:dyDescent="0.2">
      <c r="G572" s="81"/>
      <c r="H572" s="81"/>
      <c r="I572" s="82"/>
    </row>
    <row r="573" spans="7:9" x14ac:dyDescent="0.2">
      <c r="G573" s="81"/>
      <c r="H573" s="81"/>
      <c r="I573" s="82"/>
    </row>
    <row r="574" spans="7:9" x14ac:dyDescent="0.2">
      <c r="G574" s="81"/>
      <c r="H574" s="81"/>
      <c r="I574" s="82"/>
    </row>
    <row r="575" spans="7:9" x14ac:dyDescent="0.2">
      <c r="G575" s="81"/>
      <c r="H575" s="81"/>
      <c r="I575" s="82"/>
    </row>
    <row r="576" spans="7:9" x14ac:dyDescent="0.2">
      <c r="G576" s="81"/>
      <c r="H576" s="81"/>
      <c r="I576" s="82"/>
    </row>
    <row r="577" spans="7:9" x14ac:dyDescent="0.2">
      <c r="G577" s="81"/>
      <c r="H577" s="81"/>
      <c r="I577" s="82"/>
    </row>
    <row r="578" spans="7:9" x14ac:dyDescent="0.2">
      <c r="G578" s="81"/>
      <c r="H578" s="81"/>
      <c r="I578" s="82"/>
    </row>
    <row r="579" spans="7:9" x14ac:dyDescent="0.2">
      <c r="G579" s="81"/>
      <c r="H579" s="81"/>
      <c r="I579" s="82"/>
    </row>
    <row r="580" spans="7:9" x14ac:dyDescent="0.2">
      <c r="G580" s="81"/>
      <c r="H580" s="81"/>
      <c r="I580" s="82"/>
    </row>
    <row r="581" spans="7:9" x14ac:dyDescent="0.2">
      <c r="G581" s="81"/>
      <c r="H581" s="81"/>
      <c r="I581" s="82"/>
    </row>
    <row r="582" spans="7:9" x14ac:dyDescent="0.2">
      <c r="G582" s="81"/>
      <c r="H582" s="81"/>
      <c r="I582" s="82"/>
    </row>
    <row r="583" spans="7:9" x14ac:dyDescent="0.2">
      <c r="G583" s="81"/>
      <c r="H583" s="81"/>
      <c r="I583" s="82"/>
    </row>
    <row r="584" spans="7:9" x14ac:dyDescent="0.2">
      <c r="G584" s="81"/>
      <c r="H584" s="81"/>
      <c r="I584" s="82"/>
    </row>
  </sheetData>
  <sheetProtection password="951E" sheet="1" objects="1" scenarios="1"/>
  <autoFilter ref="A11:G356"/>
  <mergeCells count="4">
    <mergeCell ref="C3:D3"/>
    <mergeCell ref="C1:E1"/>
    <mergeCell ref="F8:I8"/>
    <mergeCell ref="A7:E9"/>
  </mergeCells>
  <dataValidations xWindow="197" yWindow="600" count="1">
    <dataValidation type="list" showInputMessage="1" showErrorMessage="1" errorTitle="Nur vorgegebene Ausgaben möglich" error="Hier können nur die vorgegebenen Ausgabenarten eingetragen werden." promptTitle="Bitte" prompt="Ausgabeart auswählen" sqref="B12:B431">
      <formula1>Ausgabenart</formula1>
    </dataValidation>
  </dataValidations>
  <printOptions horizontalCentered="1"/>
  <pageMargins left="0.31496062992125984" right="0.31496062992125984" top="0.39370078740157483" bottom="0" header="0" footer="0"/>
  <pageSetup paperSize="9" scale="70" fitToHeight="12" pageOrder="overThenDown" orientation="landscape" useFirstPageNumber="1" horizontalDpi="300" verticalDpi="300" r:id="rId1"/>
  <headerFooter alignWithMargins="0">
    <oddHeader>&amp;LAnlage G_Muster Belegliste als Anlage zum VN (bzw. ZN)&amp;CSeite &amp;P von &amp;N&amp;R&amp;D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97" yWindow="600" count="1">
        <x14:dataValidation type="list" showInputMessage="1" showErrorMessage="1" errorTitle="vogaben" error="Hier können nur die vorgegebenen Nummern eintragen werden." promptTitle="Bitte" prompt="Nummer auswählen">
          <x14:formula1>
            <xm:f>Hilfstabelle!$A$6:$A$15</xm:f>
          </x14:formula1>
          <xm:sqref>C12:C356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A15" sqref="A15"/>
    </sheetView>
  </sheetViews>
  <sheetFormatPr baseColWidth="10" defaultColWidth="24.7109375" defaultRowHeight="11.25" x14ac:dyDescent="0.2"/>
  <cols>
    <col min="1" max="1" width="20.42578125" style="8" customWidth="1"/>
    <col min="2" max="2" width="4.85546875" style="8" hidden="1" customWidth="1"/>
    <col min="3" max="3" width="52.42578125" style="8" hidden="1" customWidth="1"/>
    <col min="4" max="4" width="18.5703125" style="8" hidden="1" customWidth="1"/>
    <col min="5" max="5" width="16.42578125" style="8" hidden="1" customWidth="1"/>
    <col min="6" max="6" width="15.7109375" style="8" hidden="1" customWidth="1"/>
    <col min="7" max="7" width="7.42578125" style="8" hidden="1" customWidth="1"/>
    <col min="8" max="8" width="29.7109375" style="8" hidden="1" customWidth="1"/>
    <col min="9" max="9" width="18.5703125" style="8" hidden="1" customWidth="1"/>
    <col min="10" max="10" width="16.42578125" style="8" hidden="1" customWidth="1"/>
    <col min="11" max="11" width="15.7109375" style="8" hidden="1" customWidth="1"/>
    <col min="12" max="12" width="0" style="8" hidden="1" customWidth="1"/>
    <col min="13" max="16384" width="24.7109375" style="8"/>
  </cols>
  <sheetData>
    <row r="1" spans="1:12" ht="13.5" customHeight="1" thickBot="1" x14ac:dyDescent="0.25">
      <c r="C1" s="46" t="s">
        <v>23</v>
      </c>
      <c r="D1" s="47"/>
      <c r="E1" s="47"/>
      <c r="F1" s="48"/>
      <c r="G1" s="49"/>
      <c r="H1" s="49"/>
      <c r="I1" s="45"/>
      <c r="J1" s="45"/>
      <c r="K1" s="45"/>
    </row>
    <row r="2" spans="1:12" ht="13.5" customHeight="1" thickBot="1" x14ac:dyDescent="0.25">
      <c r="A2" s="7" t="s">
        <v>7</v>
      </c>
      <c r="C2" s="18" t="s">
        <v>24</v>
      </c>
      <c r="D2" s="19" t="s">
        <v>25</v>
      </c>
      <c r="E2" s="19" t="s">
        <v>26</v>
      </c>
      <c r="F2" s="20" t="s">
        <v>27</v>
      </c>
      <c r="G2" s="49"/>
      <c r="H2" s="49"/>
      <c r="I2" s="35"/>
      <c r="J2" s="35"/>
      <c r="K2" s="35"/>
    </row>
    <row r="3" spans="1:12" ht="13.5" customHeight="1" x14ac:dyDescent="0.2">
      <c r="A3" s="7" t="s">
        <v>4</v>
      </c>
      <c r="C3" s="21" t="s">
        <v>4</v>
      </c>
      <c r="D3" s="22">
        <f t="shared" ref="D3:E5" si="0">D12+I12+D20+I20+D28+I28+D36+I36+D44+I44</f>
        <v>0</v>
      </c>
      <c r="E3" s="22">
        <f t="shared" si="0"/>
        <v>0</v>
      </c>
      <c r="F3" s="22">
        <f>D3-E3</f>
        <v>0</v>
      </c>
      <c r="G3" s="49"/>
      <c r="H3" s="49"/>
      <c r="I3" s="36"/>
      <c r="J3" s="36"/>
      <c r="K3" s="36"/>
    </row>
    <row r="4" spans="1:12" ht="13.5" customHeight="1" x14ac:dyDescent="0.2">
      <c r="A4" s="7" t="s">
        <v>5</v>
      </c>
      <c r="C4" s="21" t="s">
        <v>7</v>
      </c>
      <c r="D4" s="22">
        <f t="shared" si="0"/>
        <v>0</v>
      </c>
      <c r="E4" s="22">
        <f t="shared" si="0"/>
        <v>0</v>
      </c>
      <c r="F4" s="22">
        <f>D4-E4</f>
        <v>0</v>
      </c>
      <c r="G4" s="49"/>
      <c r="H4" s="49"/>
      <c r="I4" s="37"/>
      <c r="J4" s="38"/>
      <c r="K4" s="37"/>
    </row>
    <row r="5" spans="1:12" ht="13.5" customHeight="1" x14ac:dyDescent="0.2">
      <c r="C5" s="21" t="s">
        <v>5</v>
      </c>
      <c r="D5" s="22">
        <f t="shared" si="0"/>
        <v>0</v>
      </c>
      <c r="E5" s="22">
        <f t="shared" si="0"/>
        <v>0</v>
      </c>
      <c r="F5" s="22">
        <f>D5-E5</f>
        <v>0</v>
      </c>
      <c r="G5" s="49"/>
      <c r="H5" s="49"/>
      <c r="I5" s="37"/>
      <c r="J5" s="37"/>
      <c r="K5" s="37"/>
      <c r="L5" s="34"/>
    </row>
    <row r="6" spans="1:12" ht="13.5" customHeight="1" x14ac:dyDescent="0.2">
      <c r="A6" s="8">
        <v>1</v>
      </c>
      <c r="C6" s="21" t="s">
        <v>28</v>
      </c>
      <c r="D6" s="23" t="s">
        <v>29</v>
      </c>
      <c r="E6" s="23" t="s">
        <v>29</v>
      </c>
      <c r="F6" s="24" t="s">
        <v>29</v>
      </c>
      <c r="G6" s="49"/>
      <c r="H6" s="49"/>
      <c r="I6" s="35"/>
      <c r="J6" s="35"/>
      <c r="K6" s="35"/>
      <c r="L6" s="34"/>
    </row>
    <row r="7" spans="1:12" ht="13.5" customHeight="1" x14ac:dyDescent="0.2">
      <c r="A7" s="8">
        <v>2</v>
      </c>
      <c r="C7" s="25" t="s">
        <v>30</v>
      </c>
      <c r="D7" s="26">
        <f>SUM(D3:D6)</f>
        <v>0</v>
      </c>
      <c r="E7" s="26">
        <f>SUM(E3:E6)</f>
        <v>0</v>
      </c>
      <c r="F7" s="26">
        <f>SUM(F3:F6)</f>
        <v>0</v>
      </c>
      <c r="G7" s="49"/>
      <c r="H7" s="49"/>
      <c r="I7" s="39"/>
      <c r="J7" s="40"/>
      <c r="K7" s="40"/>
      <c r="L7" s="34"/>
    </row>
    <row r="8" spans="1:12" ht="13.5" customHeight="1" x14ac:dyDescent="0.2">
      <c r="A8" s="8">
        <v>3</v>
      </c>
      <c r="G8" s="5"/>
      <c r="H8" s="41"/>
      <c r="I8" s="42"/>
      <c r="J8" s="42"/>
      <c r="K8" s="40"/>
    </row>
    <row r="9" spans="1:12" ht="13.5" customHeight="1" thickBot="1" x14ac:dyDescent="0.25">
      <c r="A9" s="8">
        <v>4</v>
      </c>
      <c r="C9" s="27"/>
      <c r="D9" s="28"/>
      <c r="E9" s="5"/>
      <c r="F9" s="17"/>
      <c r="G9" s="17"/>
      <c r="H9" s="43"/>
      <c r="I9" s="44"/>
      <c r="J9" s="44"/>
      <c r="K9" s="35"/>
    </row>
    <row r="10" spans="1:12" ht="13.5" customHeight="1" thickBot="1" x14ac:dyDescent="0.25">
      <c r="A10" s="8">
        <v>5</v>
      </c>
      <c r="C10" s="29" t="s">
        <v>31</v>
      </c>
      <c r="D10" s="30">
        <v>1</v>
      </c>
      <c r="E10" s="31" t="s">
        <v>32</v>
      </c>
      <c r="F10" s="32" t="s">
        <v>33</v>
      </c>
      <c r="G10" s="5"/>
      <c r="H10" s="29" t="s">
        <v>31</v>
      </c>
      <c r="I10" s="30">
        <v>2</v>
      </c>
      <c r="J10" s="31" t="s">
        <v>32</v>
      </c>
      <c r="K10" s="32" t="s">
        <v>33</v>
      </c>
    </row>
    <row r="11" spans="1:12" ht="13.5" customHeight="1" thickBot="1" x14ac:dyDescent="0.25">
      <c r="A11" s="8">
        <v>6</v>
      </c>
      <c r="C11" s="18" t="s">
        <v>24</v>
      </c>
      <c r="D11" s="19" t="s">
        <v>25</v>
      </c>
      <c r="E11" s="19" t="s">
        <v>26</v>
      </c>
      <c r="F11" s="20" t="s">
        <v>27</v>
      </c>
      <c r="G11" s="5"/>
      <c r="H11" s="18" t="s">
        <v>24</v>
      </c>
      <c r="I11" s="19" t="s">
        <v>25</v>
      </c>
      <c r="J11" s="19" t="s">
        <v>26</v>
      </c>
      <c r="K11" s="20" t="s">
        <v>27</v>
      </c>
    </row>
    <row r="12" spans="1:12" ht="13.5" customHeight="1" x14ac:dyDescent="0.2">
      <c r="A12" s="8">
        <v>7</v>
      </c>
      <c r="C12" s="21" t="s">
        <v>4</v>
      </c>
      <c r="D12" s="22">
        <v>0</v>
      </c>
      <c r="E12" s="33">
        <f>SUMIFS(Belegliste!$G$12:$G$356,Belegliste!$B$12:$B$356,"Honorare",Belegliste!$C$12:$C$356,"1")</f>
        <v>0</v>
      </c>
      <c r="F12" s="22">
        <f>D12-E12</f>
        <v>0</v>
      </c>
      <c r="G12" s="5"/>
      <c r="H12" s="21" t="s">
        <v>4</v>
      </c>
      <c r="I12" s="22">
        <v>0</v>
      </c>
      <c r="J12" s="33">
        <f>SUMIFS(Belegliste!$G$12:$G$356,Belegliste!$B$12:$B$356,"Honorare",Belegliste!$C$12:$C$356,"2")</f>
        <v>0</v>
      </c>
      <c r="K12" s="22">
        <f>I12-J12</f>
        <v>0</v>
      </c>
    </row>
    <row r="13" spans="1:12" ht="13.5" customHeight="1" x14ac:dyDescent="0.2">
      <c r="A13" s="8">
        <v>8</v>
      </c>
      <c r="C13" s="21" t="s">
        <v>7</v>
      </c>
      <c r="D13" s="22">
        <v>0</v>
      </c>
      <c r="E13" s="33">
        <f>SUMIFS(Belegliste!$G$12:$G$356,Belegliste!$B$12:$B$356,"Aufwandsentschädigungen",Belegliste!$C$12:$C$356,"1")</f>
        <v>0</v>
      </c>
      <c r="F13" s="22">
        <f>D13-E13</f>
        <v>0</v>
      </c>
      <c r="G13" s="5"/>
      <c r="H13" s="21" t="s">
        <v>7</v>
      </c>
      <c r="I13" s="22">
        <v>0</v>
      </c>
      <c r="J13" s="33">
        <f>SUMIFS(Belegliste!$G$12:$G$356,Belegliste!$B$12:$B$356,"Aufwandsentschädigungen",Belegliste!$C$12:$C$356,"2")</f>
        <v>0</v>
      </c>
      <c r="K13" s="22">
        <f>I13-J13</f>
        <v>0</v>
      </c>
    </row>
    <row r="14" spans="1:12" ht="13.5" customHeight="1" x14ac:dyDescent="0.2">
      <c r="A14" s="8">
        <v>9</v>
      </c>
      <c r="C14" s="21" t="s">
        <v>5</v>
      </c>
      <c r="D14" s="22">
        <v>0</v>
      </c>
      <c r="E14" s="33">
        <f>SUMIFS(Belegliste!$G$12:$G$356,Belegliste!$B$12:$B$356,"Sachausgaben",Belegliste!$C$12:$C$356,"1")</f>
        <v>0</v>
      </c>
      <c r="F14" s="22">
        <f>D14-E14</f>
        <v>0</v>
      </c>
      <c r="G14" s="5"/>
      <c r="H14" s="21" t="s">
        <v>5</v>
      </c>
      <c r="I14" s="22">
        <v>0</v>
      </c>
      <c r="J14" s="33">
        <f>SUMIFS(Belegliste!$G$12:$G$356,Belegliste!$B$12:$B$356,"Sachausgaben",Belegliste!$C$12:$C$356,"2")</f>
        <v>0</v>
      </c>
      <c r="K14" s="22">
        <f>I14-J14</f>
        <v>0</v>
      </c>
    </row>
    <row r="15" spans="1:12" ht="13.5" customHeight="1" x14ac:dyDescent="0.2">
      <c r="A15" s="8">
        <v>10</v>
      </c>
      <c r="C15" s="21" t="s">
        <v>28</v>
      </c>
      <c r="D15" s="24" t="s">
        <v>29</v>
      </c>
      <c r="E15" s="24" t="s">
        <v>29</v>
      </c>
      <c r="F15" s="22" t="s">
        <v>29</v>
      </c>
      <c r="G15" s="5"/>
      <c r="H15" s="21" t="s">
        <v>28</v>
      </c>
      <c r="I15" s="22" t="s">
        <v>29</v>
      </c>
      <c r="J15" s="24" t="s">
        <v>29</v>
      </c>
      <c r="K15" s="22" t="s">
        <v>29</v>
      </c>
    </row>
    <row r="16" spans="1:12" ht="12.75" x14ac:dyDescent="0.2">
      <c r="C16" s="25" t="s">
        <v>30</v>
      </c>
      <c r="D16" s="26">
        <f>SUM(D12:D15)</f>
        <v>0</v>
      </c>
      <c r="E16" s="26">
        <f>SUM(E12:E15)</f>
        <v>0</v>
      </c>
      <c r="F16" s="26">
        <f>SUM(F12:F15)</f>
        <v>0</v>
      </c>
      <c r="G16" s="5"/>
      <c r="H16" s="25" t="s">
        <v>30</v>
      </c>
      <c r="I16" s="26">
        <f>SUM(I12:I15)</f>
        <v>0</v>
      </c>
      <c r="J16" s="26">
        <f>SUM(J12:J15)</f>
        <v>0</v>
      </c>
      <c r="K16" s="26">
        <f>SUM(K12:K15)</f>
        <v>0</v>
      </c>
    </row>
    <row r="17" spans="3:11" ht="13.5" thickBot="1" x14ac:dyDescent="0.25">
      <c r="C17" s="6"/>
      <c r="D17" s="6"/>
      <c r="E17" s="6"/>
      <c r="F17" s="6"/>
      <c r="G17" s="5"/>
      <c r="H17" s="6"/>
      <c r="I17" s="6"/>
      <c r="J17" s="6"/>
      <c r="K17" s="6"/>
    </row>
    <row r="18" spans="3:11" ht="15.75" thickBot="1" x14ac:dyDescent="0.25">
      <c r="C18" s="29" t="s">
        <v>31</v>
      </c>
      <c r="D18" s="30">
        <v>3</v>
      </c>
      <c r="E18" s="31" t="s">
        <v>32</v>
      </c>
      <c r="F18" s="32" t="s">
        <v>33</v>
      </c>
      <c r="G18" s="5"/>
      <c r="H18" s="29" t="s">
        <v>31</v>
      </c>
      <c r="I18" s="30">
        <v>4</v>
      </c>
      <c r="J18" s="31" t="s">
        <v>32</v>
      </c>
      <c r="K18" s="32" t="s">
        <v>33</v>
      </c>
    </row>
    <row r="19" spans="3:11" ht="26.25" thickBot="1" x14ac:dyDescent="0.25">
      <c r="C19" s="18" t="s">
        <v>24</v>
      </c>
      <c r="D19" s="19" t="s">
        <v>25</v>
      </c>
      <c r="E19" s="19" t="s">
        <v>26</v>
      </c>
      <c r="F19" s="20" t="s">
        <v>27</v>
      </c>
      <c r="G19" s="5"/>
      <c r="H19" s="18" t="s">
        <v>24</v>
      </c>
      <c r="I19" s="19" t="s">
        <v>25</v>
      </c>
      <c r="J19" s="19" t="s">
        <v>26</v>
      </c>
      <c r="K19" s="20" t="s">
        <v>27</v>
      </c>
    </row>
    <row r="20" spans="3:11" ht="12.75" x14ac:dyDescent="0.2">
      <c r="C20" s="21" t="s">
        <v>4</v>
      </c>
      <c r="D20" s="22">
        <v>0</v>
      </c>
      <c r="E20" s="33">
        <f>SUMIFS(Belegliste!$G$12:$G$356,Belegliste!$B$12:$B$356,"Honorare",Belegliste!$C$12:$C$356,"3")</f>
        <v>0</v>
      </c>
      <c r="F20" s="22">
        <f>D20-E20</f>
        <v>0</v>
      </c>
      <c r="G20" s="5"/>
      <c r="H20" s="21" t="s">
        <v>4</v>
      </c>
      <c r="I20" s="22">
        <v>0</v>
      </c>
      <c r="J20" s="33">
        <f>SUMIFS(Belegliste!$G$12:$G$356,Belegliste!$B$12:$B$356,"Honorare",Belegliste!$C$12:$C$356,"4")</f>
        <v>0</v>
      </c>
      <c r="K20" s="22">
        <f>I20-J20</f>
        <v>0</v>
      </c>
    </row>
    <row r="21" spans="3:11" ht="12.75" x14ac:dyDescent="0.2">
      <c r="C21" s="21" t="s">
        <v>7</v>
      </c>
      <c r="D21" s="22">
        <v>0</v>
      </c>
      <c r="E21" s="33">
        <f>SUMIFS(Belegliste!$G$12:$G$356,Belegliste!$B$12:$B$356,"Aufwandsentschädigungen",Belegliste!$C$12:$C$356,"3")</f>
        <v>0</v>
      </c>
      <c r="F21" s="22">
        <f>D21-E21</f>
        <v>0</v>
      </c>
      <c r="G21" s="5"/>
      <c r="H21" s="21" t="s">
        <v>7</v>
      </c>
      <c r="I21" s="22">
        <v>0</v>
      </c>
      <c r="J21" s="33">
        <f>SUMIFS(Belegliste!$G$12:$G$356,Belegliste!$B$12:$B$356,"Aufwandsentschädigungen",Belegliste!$C$12:$C$356,"4")</f>
        <v>0</v>
      </c>
      <c r="K21" s="22">
        <f>I21-J21</f>
        <v>0</v>
      </c>
    </row>
    <row r="22" spans="3:11" ht="12.75" x14ac:dyDescent="0.2">
      <c r="C22" s="21" t="s">
        <v>5</v>
      </c>
      <c r="D22" s="22">
        <v>0</v>
      </c>
      <c r="E22" s="33">
        <f>SUMIFS(Belegliste!$G$12:$G$356,Belegliste!$B$12:$B$356,"Sachausgaben",Belegliste!$C$12:$C$356,"3")</f>
        <v>0</v>
      </c>
      <c r="F22" s="22">
        <f>D22-E22</f>
        <v>0</v>
      </c>
      <c r="G22" s="5"/>
      <c r="H22" s="21" t="s">
        <v>5</v>
      </c>
      <c r="I22" s="22">
        <v>0</v>
      </c>
      <c r="J22" s="33">
        <f>SUMIFS(Belegliste!$G$12:$G$356,Belegliste!$B$12:$B$356,"Sachausgaben",Belegliste!$C$12:$C$356,"4")</f>
        <v>0</v>
      </c>
      <c r="K22" s="22">
        <f>I22-J22</f>
        <v>0</v>
      </c>
    </row>
    <row r="23" spans="3:11" ht="12.75" x14ac:dyDescent="0.2">
      <c r="C23" s="21" t="s">
        <v>28</v>
      </c>
      <c r="D23" s="24" t="s">
        <v>29</v>
      </c>
      <c r="E23" s="24" t="s">
        <v>29</v>
      </c>
      <c r="F23" s="22" t="s">
        <v>29</v>
      </c>
      <c r="G23" s="5"/>
      <c r="H23" s="21" t="s">
        <v>28</v>
      </c>
      <c r="I23" s="22" t="s">
        <v>29</v>
      </c>
      <c r="J23" s="24" t="s">
        <v>29</v>
      </c>
      <c r="K23" s="22" t="s">
        <v>29</v>
      </c>
    </row>
    <row r="24" spans="3:11" ht="12.75" x14ac:dyDescent="0.2">
      <c r="C24" s="25" t="s">
        <v>30</v>
      </c>
      <c r="D24" s="26">
        <f>SUM(D20:D23)</f>
        <v>0</v>
      </c>
      <c r="E24" s="26">
        <f>SUM(E20:E23)</f>
        <v>0</v>
      </c>
      <c r="F24" s="26">
        <f>SUM(F20:F23)</f>
        <v>0</v>
      </c>
      <c r="G24" s="5"/>
      <c r="H24" s="25" t="s">
        <v>30</v>
      </c>
      <c r="I24" s="26">
        <f>SUM(I20:I23)</f>
        <v>0</v>
      </c>
      <c r="J24" s="26">
        <f>SUM(J20:J23)</f>
        <v>0</v>
      </c>
      <c r="K24" s="26">
        <f>SUM(K20:K23)</f>
        <v>0</v>
      </c>
    </row>
    <row r="25" spans="3:11" ht="13.5" thickBot="1" x14ac:dyDescent="0.25">
      <c r="C25" s="6"/>
      <c r="D25" s="6"/>
      <c r="E25" s="6"/>
      <c r="F25" s="6"/>
      <c r="G25" s="5"/>
      <c r="H25" s="6"/>
      <c r="I25" s="6"/>
      <c r="J25" s="6"/>
      <c r="K25" s="6"/>
    </row>
    <row r="26" spans="3:11" ht="15.75" thickBot="1" x14ac:dyDescent="0.25">
      <c r="C26" s="29" t="s">
        <v>31</v>
      </c>
      <c r="D26" s="30">
        <v>5</v>
      </c>
      <c r="E26" s="31" t="s">
        <v>32</v>
      </c>
      <c r="F26" s="32" t="s">
        <v>33</v>
      </c>
      <c r="G26" s="5"/>
      <c r="H26" s="29" t="s">
        <v>31</v>
      </c>
      <c r="I26" s="30">
        <v>6</v>
      </c>
      <c r="J26" s="31" t="s">
        <v>32</v>
      </c>
      <c r="K26" s="32" t="s">
        <v>33</v>
      </c>
    </row>
    <row r="27" spans="3:11" ht="26.25" thickBot="1" x14ac:dyDescent="0.25">
      <c r="C27" s="18" t="s">
        <v>24</v>
      </c>
      <c r="D27" s="19" t="s">
        <v>25</v>
      </c>
      <c r="E27" s="19" t="s">
        <v>26</v>
      </c>
      <c r="F27" s="20" t="s">
        <v>27</v>
      </c>
      <c r="G27" s="5"/>
      <c r="H27" s="18" t="s">
        <v>24</v>
      </c>
      <c r="I27" s="19" t="s">
        <v>25</v>
      </c>
      <c r="J27" s="19" t="s">
        <v>26</v>
      </c>
      <c r="K27" s="20" t="s">
        <v>27</v>
      </c>
    </row>
    <row r="28" spans="3:11" ht="12.75" x14ac:dyDescent="0.2">
      <c r="C28" s="21" t="s">
        <v>4</v>
      </c>
      <c r="D28" s="22">
        <v>0</v>
      </c>
      <c r="E28" s="33">
        <f>SUMIFS(Belegliste!$G$12:$G$356,Belegliste!$B$12:$B$356,"Honorare",Belegliste!$C$12:$C$356,"5")</f>
        <v>0</v>
      </c>
      <c r="F28" s="22">
        <f>D28-E28</f>
        <v>0</v>
      </c>
      <c r="G28" s="5"/>
      <c r="H28" s="21" t="s">
        <v>4</v>
      </c>
      <c r="I28" s="22">
        <v>0</v>
      </c>
      <c r="J28" s="33">
        <f>SUMIFS(Belegliste!$G$12:$G$356,Belegliste!$B$12:$B$356,"Honorare",Belegliste!$C$12:$C$356,"6")</f>
        <v>0</v>
      </c>
      <c r="K28" s="22">
        <f>I28-J28</f>
        <v>0</v>
      </c>
    </row>
    <row r="29" spans="3:11" ht="12.75" x14ac:dyDescent="0.2">
      <c r="C29" s="21" t="s">
        <v>7</v>
      </c>
      <c r="D29" s="22">
        <v>0</v>
      </c>
      <c r="E29" s="33">
        <f>SUMIFS(Belegliste!$G$12:$G$356,Belegliste!$B$12:$B$356,"Aufwandsentschädigungen",Belegliste!$C$12:$C$356,"5")</f>
        <v>0</v>
      </c>
      <c r="F29" s="22">
        <f>D29-E29</f>
        <v>0</v>
      </c>
      <c r="G29" s="5"/>
      <c r="H29" s="21" t="s">
        <v>7</v>
      </c>
      <c r="I29" s="22">
        <v>0</v>
      </c>
      <c r="J29" s="33">
        <f>SUMIFS(Belegliste!$G$12:$G$356,Belegliste!$B$12:$B$356,"Aufwandsentschädigungen",Belegliste!$C$12:$C$356,"6")</f>
        <v>0</v>
      </c>
      <c r="K29" s="22">
        <f>I29-J29</f>
        <v>0</v>
      </c>
    </row>
    <row r="30" spans="3:11" ht="12.75" x14ac:dyDescent="0.2">
      <c r="C30" s="21" t="s">
        <v>5</v>
      </c>
      <c r="D30" s="22">
        <v>0</v>
      </c>
      <c r="E30" s="33">
        <f>SUMIFS(Belegliste!$G$12:$G$356,Belegliste!$B$12:$B$356,"Sachausgaben",Belegliste!$C$12:$C$356,"5")</f>
        <v>0</v>
      </c>
      <c r="F30" s="22">
        <f>D30-E30</f>
        <v>0</v>
      </c>
      <c r="G30" s="5"/>
      <c r="H30" s="21" t="s">
        <v>5</v>
      </c>
      <c r="I30" s="22">
        <v>0</v>
      </c>
      <c r="J30" s="33">
        <f>SUMIFS(Belegliste!$G$12:$G$356,Belegliste!$B$12:$B$356,"Sachausgaben",Belegliste!$C$12:$C$356,"6")</f>
        <v>0</v>
      </c>
      <c r="K30" s="22">
        <f>I30-J30</f>
        <v>0</v>
      </c>
    </row>
    <row r="31" spans="3:11" ht="12.75" x14ac:dyDescent="0.2">
      <c r="C31" s="21" t="s">
        <v>28</v>
      </c>
      <c r="D31" s="24" t="s">
        <v>29</v>
      </c>
      <c r="E31" s="24" t="s">
        <v>29</v>
      </c>
      <c r="F31" s="22" t="s">
        <v>29</v>
      </c>
      <c r="G31" s="5"/>
      <c r="H31" s="21" t="s">
        <v>28</v>
      </c>
      <c r="I31" s="22" t="s">
        <v>29</v>
      </c>
      <c r="J31" s="24" t="s">
        <v>29</v>
      </c>
      <c r="K31" s="22" t="s">
        <v>29</v>
      </c>
    </row>
    <row r="32" spans="3:11" ht="12.75" x14ac:dyDescent="0.2">
      <c r="C32" s="25" t="s">
        <v>30</v>
      </c>
      <c r="D32" s="26">
        <f>SUM(D28:D31)</f>
        <v>0</v>
      </c>
      <c r="E32" s="26">
        <f>SUM(E28:E31)</f>
        <v>0</v>
      </c>
      <c r="F32" s="26">
        <f>SUM(F28:F31)</f>
        <v>0</v>
      </c>
      <c r="G32" s="5"/>
      <c r="H32" s="25" t="s">
        <v>30</v>
      </c>
      <c r="I32" s="26">
        <f>SUM(I28:I31)</f>
        <v>0</v>
      </c>
      <c r="J32" s="26">
        <f>SUM(J28:J31)</f>
        <v>0</v>
      </c>
      <c r="K32" s="26">
        <f>SUM(K28:K31)</f>
        <v>0</v>
      </c>
    </row>
    <row r="33" spans="3:11" ht="13.5" thickBot="1" x14ac:dyDescent="0.25">
      <c r="C33" s="6"/>
      <c r="D33" s="6"/>
      <c r="E33" s="6"/>
      <c r="F33" s="6"/>
      <c r="G33" s="5"/>
      <c r="H33" s="6"/>
      <c r="I33" s="6"/>
      <c r="J33" s="6"/>
      <c r="K33" s="6"/>
    </row>
    <row r="34" spans="3:11" ht="15.75" thickBot="1" x14ac:dyDescent="0.25">
      <c r="C34" s="29" t="s">
        <v>31</v>
      </c>
      <c r="D34" s="30">
        <v>7</v>
      </c>
      <c r="E34" s="31" t="s">
        <v>32</v>
      </c>
      <c r="F34" s="32" t="s">
        <v>33</v>
      </c>
      <c r="G34" s="5"/>
      <c r="H34" s="29" t="s">
        <v>31</v>
      </c>
      <c r="I34" s="30">
        <v>8</v>
      </c>
      <c r="J34" s="31" t="s">
        <v>32</v>
      </c>
      <c r="K34" s="32" t="s">
        <v>33</v>
      </c>
    </row>
    <row r="35" spans="3:11" ht="26.25" thickBot="1" x14ac:dyDescent="0.25">
      <c r="C35" s="18" t="s">
        <v>24</v>
      </c>
      <c r="D35" s="19" t="s">
        <v>25</v>
      </c>
      <c r="E35" s="19" t="s">
        <v>26</v>
      </c>
      <c r="F35" s="20" t="s">
        <v>27</v>
      </c>
      <c r="G35" s="5"/>
      <c r="H35" s="18" t="s">
        <v>24</v>
      </c>
      <c r="I35" s="19" t="s">
        <v>25</v>
      </c>
      <c r="J35" s="19" t="s">
        <v>26</v>
      </c>
      <c r="K35" s="20" t="s">
        <v>27</v>
      </c>
    </row>
    <row r="36" spans="3:11" ht="12.75" x14ac:dyDescent="0.2">
      <c r="C36" s="21" t="s">
        <v>4</v>
      </c>
      <c r="D36" s="22">
        <v>0</v>
      </c>
      <c r="E36" s="33">
        <f>SUMIFS(Belegliste!$G$12:$G$356,Belegliste!$B$12:$B$356,"Honorare",Belegliste!$C$12:$C$356,"7")</f>
        <v>0</v>
      </c>
      <c r="F36" s="22">
        <f>D36-E36</f>
        <v>0</v>
      </c>
      <c r="G36" s="5"/>
      <c r="H36" s="21" t="s">
        <v>4</v>
      </c>
      <c r="I36" s="22">
        <v>0</v>
      </c>
      <c r="J36" s="33">
        <f>SUMIFS(Belegliste!$G$12:$G$356,Belegliste!$B$12:$B$356,"Honorare",Belegliste!$C$12:$C$356,"8")</f>
        <v>0</v>
      </c>
      <c r="K36" s="22">
        <f>I36-J36</f>
        <v>0</v>
      </c>
    </row>
    <row r="37" spans="3:11" ht="12.75" x14ac:dyDescent="0.2">
      <c r="C37" s="21" t="s">
        <v>7</v>
      </c>
      <c r="D37" s="22">
        <v>0</v>
      </c>
      <c r="E37" s="33">
        <f>SUMIFS(Belegliste!$G$12:$G$356,Belegliste!$B$12:$B$356,"Aufwandsentschädigungen",Belegliste!$C$12:$C$356,"7")</f>
        <v>0</v>
      </c>
      <c r="F37" s="22">
        <f>D37-E37</f>
        <v>0</v>
      </c>
      <c r="G37" s="5"/>
      <c r="H37" s="21" t="s">
        <v>7</v>
      </c>
      <c r="I37" s="22">
        <v>0</v>
      </c>
      <c r="J37" s="33">
        <f>SUMIFS(Belegliste!$G$12:$G$356,Belegliste!$B$12:$B$356,"Aufwandsentschädigungen",Belegliste!$C$12:$C$356,"8")</f>
        <v>0</v>
      </c>
      <c r="K37" s="22">
        <f>I37-J37</f>
        <v>0</v>
      </c>
    </row>
    <row r="38" spans="3:11" ht="12.75" x14ac:dyDescent="0.2">
      <c r="C38" s="21" t="s">
        <v>5</v>
      </c>
      <c r="D38" s="22">
        <v>0</v>
      </c>
      <c r="E38" s="33">
        <f>SUMIFS(Belegliste!$G$12:$G$356,Belegliste!$B$12:$B$356,"Sachausgaben",Belegliste!$C$12:$C$356,"7")</f>
        <v>0</v>
      </c>
      <c r="F38" s="22">
        <f>D38-E38</f>
        <v>0</v>
      </c>
      <c r="G38" s="5"/>
      <c r="H38" s="21" t="s">
        <v>5</v>
      </c>
      <c r="I38" s="22">
        <v>0</v>
      </c>
      <c r="J38" s="33">
        <f>SUMIFS(Belegliste!$G$12:$G$356,Belegliste!$B$12:$B$356,"Sachausgaben",Belegliste!$C$12:$C$356,"8")</f>
        <v>0</v>
      </c>
      <c r="K38" s="22">
        <f>I38-J38</f>
        <v>0</v>
      </c>
    </row>
    <row r="39" spans="3:11" ht="12.75" x14ac:dyDescent="0.2">
      <c r="C39" s="21" t="s">
        <v>28</v>
      </c>
      <c r="D39" s="24" t="s">
        <v>29</v>
      </c>
      <c r="E39" s="24" t="s">
        <v>29</v>
      </c>
      <c r="F39" s="22" t="s">
        <v>29</v>
      </c>
      <c r="G39" s="5"/>
      <c r="H39" s="21" t="s">
        <v>28</v>
      </c>
      <c r="I39" s="22" t="s">
        <v>29</v>
      </c>
      <c r="J39" s="24" t="s">
        <v>29</v>
      </c>
      <c r="K39" s="22" t="s">
        <v>29</v>
      </c>
    </row>
    <row r="40" spans="3:11" ht="12.75" x14ac:dyDescent="0.2">
      <c r="C40" s="25" t="s">
        <v>30</v>
      </c>
      <c r="D40" s="26">
        <f>SUM(D36:D39)</f>
        <v>0</v>
      </c>
      <c r="E40" s="26">
        <f>SUM(E36:E39)</f>
        <v>0</v>
      </c>
      <c r="F40" s="26">
        <f>SUM(F36:F39)</f>
        <v>0</v>
      </c>
      <c r="G40" s="5"/>
      <c r="H40" s="25" t="s">
        <v>30</v>
      </c>
      <c r="I40" s="26">
        <f>SUM(I36:I39)</f>
        <v>0</v>
      </c>
      <c r="J40" s="26">
        <f>SUM(J36:J39)</f>
        <v>0</v>
      </c>
      <c r="K40" s="26">
        <f>SUM(K36:K39)</f>
        <v>0</v>
      </c>
    </row>
    <row r="41" spans="3:11" ht="13.5" thickBot="1" x14ac:dyDescent="0.25">
      <c r="C41" s="6"/>
      <c r="D41" s="6"/>
      <c r="E41" s="6"/>
      <c r="F41" s="6"/>
      <c r="G41" s="5"/>
      <c r="H41" s="6"/>
      <c r="I41" s="6"/>
      <c r="J41" s="6"/>
      <c r="K41" s="6"/>
    </row>
    <row r="42" spans="3:11" ht="15.75" thickBot="1" x14ac:dyDescent="0.25">
      <c r="C42" s="29" t="s">
        <v>31</v>
      </c>
      <c r="D42" s="30">
        <v>9</v>
      </c>
      <c r="E42" s="31" t="s">
        <v>32</v>
      </c>
      <c r="F42" s="32" t="s">
        <v>33</v>
      </c>
      <c r="G42" s="5"/>
      <c r="H42" s="29" t="s">
        <v>31</v>
      </c>
      <c r="I42" s="30">
        <v>10</v>
      </c>
      <c r="J42" s="31" t="s">
        <v>32</v>
      </c>
      <c r="K42" s="32" t="s">
        <v>33</v>
      </c>
    </row>
    <row r="43" spans="3:11" ht="26.25" thickBot="1" x14ac:dyDescent="0.25">
      <c r="C43" s="18" t="s">
        <v>24</v>
      </c>
      <c r="D43" s="19" t="s">
        <v>25</v>
      </c>
      <c r="E43" s="19" t="s">
        <v>26</v>
      </c>
      <c r="F43" s="20" t="s">
        <v>27</v>
      </c>
      <c r="G43" s="5"/>
      <c r="H43" s="18" t="s">
        <v>24</v>
      </c>
      <c r="I43" s="19" t="s">
        <v>25</v>
      </c>
      <c r="J43" s="19" t="s">
        <v>26</v>
      </c>
      <c r="K43" s="20" t="s">
        <v>27</v>
      </c>
    </row>
    <row r="44" spans="3:11" ht="12.75" x14ac:dyDescent="0.2">
      <c r="C44" s="21" t="s">
        <v>4</v>
      </c>
      <c r="D44" s="22">
        <v>0</v>
      </c>
      <c r="E44" s="33">
        <f>SUMIFS(Belegliste!$G$12:$G$356,Belegliste!$B$12:$B$356,"Honorare",Belegliste!$C$12:$C$356,"9")</f>
        <v>0</v>
      </c>
      <c r="F44" s="22">
        <f>D44-E44</f>
        <v>0</v>
      </c>
      <c r="G44" s="5"/>
      <c r="H44" s="21" t="s">
        <v>4</v>
      </c>
      <c r="I44" s="22">
        <v>0</v>
      </c>
      <c r="J44" s="33">
        <f>SUMIFS(Belegliste!$G$12:$G$356,Belegliste!$B$12:$B$356,"Honorare",Belegliste!$C$12:$C$356,"10")</f>
        <v>0</v>
      </c>
      <c r="K44" s="22">
        <f>I44-J44</f>
        <v>0</v>
      </c>
    </row>
    <row r="45" spans="3:11" ht="12.75" x14ac:dyDescent="0.2">
      <c r="C45" s="21" t="s">
        <v>7</v>
      </c>
      <c r="D45" s="22">
        <v>0</v>
      </c>
      <c r="E45" s="33">
        <f>SUMIFS(Belegliste!$G$12:$G$356,Belegliste!$B$12:$B$356,"Aufwandsentschädigungen",Belegliste!$C$12:$C$356,"9")</f>
        <v>0</v>
      </c>
      <c r="F45" s="22">
        <f>D45-E45</f>
        <v>0</v>
      </c>
      <c r="G45" s="5"/>
      <c r="H45" s="21" t="s">
        <v>7</v>
      </c>
      <c r="I45" s="22">
        <v>0</v>
      </c>
      <c r="J45" s="33">
        <f>SUMIFS(Belegliste!$G$12:$G$356,Belegliste!$B$12:$B$356,"Aufwandsentschädigungen",Belegliste!$C$12:$C$356,"10")</f>
        <v>0</v>
      </c>
      <c r="K45" s="22">
        <f>I45-J45</f>
        <v>0</v>
      </c>
    </row>
    <row r="46" spans="3:11" ht="12.75" x14ac:dyDescent="0.2">
      <c r="C46" s="21" t="s">
        <v>5</v>
      </c>
      <c r="D46" s="22">
        <v>0</v>
      </c>
      <c r="E46" s="33">
        <f>SUMIFS(Belegliste!$G$12:$G$356,Belegliste!$B$12:$B$356,"Sachausgaben",Belegliste!$C$12:$C$356,"9")</f>
        <v>0</v>
      </c>
      <c r="F46" s="22">
        <f>D46-E46</f>
        <v>0</v>
      </c>
      <c r="G46" s="5"/>
      <c r="H46" s="21" t="s">
        <v>5</v>
      </c>
      <c r="I46" s="22">
        <v>0</v>
      </c>
      <c r="J46" s="33">
        <f>SUMIFS(Belegliste!$G$12:$G$356,Belegliste!$B$12:$B$356,"Sachausgaben",Belegliste!$C$12:$C$356,"10")</f>
        <v>0</v>
      </c>
      <c r="K46" s="22">
        <f>I46-J46</f>
        <v>0</v>
      </c>
    </row>
    <row r="47" spans="3:11" ht="12.75" x14ac:dyDescent="0.2">
      <c r="C47" s="21" t="s">
        <v>28</v>
      </c>
      <c r="D47" s="24" t="s">
        <v>29</v>
      </c>
      <c r="E47" s="24" t="s">
        <v>29</v>
      </c>
      <c r="F47" s="22" t="s">
        <v>29</v>
      </c>
      <c r="G47" s="5"/>
      <c r="H47" s="21" t="s">
        <v>28</v>
      </c>
      <c r="I47" s="22" t="s">
        <v>29</v>
      </c>
      <c r="J47" s="24" t="s">
        <v>29</v>
      </c>
      <c r="K47" s="22" t="s">
        <v>29</v>
      </c>
    </row>
    <row r="48" spans="3:11" ht="12.75" x14ac:dyDescent="0.2">
      <c r="C48" s="25" t="s">
        <v>30</v>
      </c>
      <c r="D48" s="26">
        <f>SUM(D44:D47)</f>
        <v>0</v>
      </c>
      <c r="E48" s="26">
        <f>SUM(E44:E47)</f>
        <v>0</v>
      </c>
      <c r="F48" s="26">
        <f>SUM(F44:F47)</f>
        <v>0</v>
      </c>
      <c r="G48" s="5"/>
      <c r="H48" s="25" t="s">
        <v>30</v>
      </c>
      <c r="I48" s="26">
        <f>SUM(I44:I47)</f>
        <v>0</v>
      </c>
      <c r="J48" s="26">
        <f>SUM(J44:J47)</f>
        <v>0</v>
      </c>
      <c r="K48" s="26">
        <f>SUM(K44:K47)</f>
        <v>0</v>
      </c>
    </row>
  </sheetData>
  <sheetProtection password="951E" sheet="1" objects="1" scenarios="1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Belegliste</vt:lpstr>
      <vt:lpstr>Hilfstabelle</vt:lpstr>
      <vt:lpstr>Ausgabenart</vt:lpstr>
      <vt:lpstr>Belegliste!Druckbereich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Dajana Damerow</dc:creator>
  <cp:lastModifiedBy>Dajana Damerow</cp:lastModifiedBy>
  <cp:lastPrinted>2018-09-13T09:55:12Z</cp:lastPrinted>
  <dcterms:created xsi:type="dcterms:W3CDTF">2018-01-08T14:27:10Z</dcterms:created>
  <dcterms:modified xsi:type="dcterms:W3CDTF">2018-09-13T10:28:44Z</dcterms:modified>
</cp:coreProperties>
</file>